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Nitrate" sheetId="1" r:id="rId1"/>
    <sheet name="Cond" sheetId="2" r:id="rId2"/>
    <sheet name="pH" sheetId="3" r:id="rId3"/>
    <sheet name="Temp" sheetId="4" r:id="rId4"/>
    <sheet name="DO" sheetId="5" r:id="rId5"/>
  </sheets>
  <definedNames/>
  <calcPr fullCalcOnLoad="1"/>
</workbook>
</file>

<file path=xl/comments5.xml><?xml version="1.0" encoding="utf-8"?>
<comments xmlns="http://schemas.openxmlformats.org/spreadsheetml/2006/main">
  <authors>
    <author>Glenn Mutti</author>
  </authors>
  <commentList>
    <comment ref="L10" authorId="0">
      <text>
        <r>
          <rPr>
            <b/>
            <sz val="8"/>
            <rFont val="Tahoma"/>
            <family val="0"/>
          </rPr>
          <t>Glenn Mutti:</t>
        </r>
        <r>
          <rPr>
            <sz val="8"/>
            <rFont val="Tahoma"/>
            <family val="0"/>
          </rPr>
          <t xml:space="preserve">
I recalibrated the DO meter at Stewarts, but I realized afterwards that I did it incorrectly.  These pink data are of lower quality and it's questionable if they should be included in analyses.</t>
        </r>
      </text>
    </comment>
    <comment ref="N11" authorId="0">
      <text>
        <r>
          <rPr>
            <b/>
            <sz val="8"/>
            <rFont val="Tahoma"/>
            <family val="0"/>
          </rPr>
          <t>Glenn Mutti:</t>
        </r>
        <r>
          <rPr>
            <sz val="8"/>
            <rFont val="Tahoma"/>
            <family val="0"/>
          </rPr>
          <t xml:space="preserve">
Accidently shut off DO meter ~7 min.  Recalibrated it at 14.9 C.  Took the reported readings at 18 minutes- the initial 6 minute readings (with calibration I had been using everywhere else) was 6.80 and 66.2%.  Thus, these pink could be off (however values are in same ballpark as other months), as there is more uncertainty associated with them.</t>
        </r>
      </text>
    </comment>
  </commentList>
</comments>
</file>

<file path=xl/sharedStrings.xml><?xml version="1.0" encoding="utf-8"?>
<sst xmlns="http://schemas.openxmlformats.org/spreadsheetml/2006/main" count="29" uniqueCount="11">
  <si>
    <t>Site #</t>
  </si>
  <si>
    <t>Well Median</t>
  </si>
  <si>
    <t>Variability*</t>
  </si>
  <si>
    <t>Range</t>
  </si>
  <si>
    <t>Range/Median</t>
  </si>
  <si>
    <t xml:space="preserve"> - </t>
  </si>
  <si>
    <t>Monthly Median</t>
  </si>
  <si>
    <r>
      <t>Table 1: Monthly NO</t>
    </r>
    <r>
      <rPr>
        <vertAlign val="subscript"/>
        <sz val="12"/>
        <rFont val="Times New Roman"/>
        <family val="1"/>
      </rPr>
      <t>3</t>
    </r>
    <r>
      <rPr>
        <sz val="12"/>
        <rFont val="Times New Roman"/>
        <family val="1"/>
      </rPr>
      <t>-N concentrations (mg/L) by sample site.  Hyphens are used for months when samples could not be obtained.  Variabilities listed are the nonparametric equivalent of the standard deviation,which is the spread between the 30.85th percentile and the 69.15th percentile of a given population.  The Range/Median data indicate that spatial variability is much greater than temporal variability, while the Range and Range/Median data for the monthly median values indicate that monthly fluctuations of the median are significantly less than most other wells.</t>
    </r>
  </si>
  <si>
    <t>Average</t>
  </si>
  <si>
    <t>Std Dev</t>
  </si>
  <si>
    <t>Using september 2004- although held DO in stream, had equilibrated generally..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</si>
</sst>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yy"/>
    <numFmt numFmtId="165" formatCode="m/yy"/>
    <numFmt numFmtId="166" formatCode="0.0"/>
    <numFmt numFmtId="167" formatCode="m/yyyy"/>
  </numFmts>
  <fonts count="10">
    <font>
      <sz val="10"/>
      <name val="Arial"/>
      <family val="0"/>
    </font>
    <font>
      <b/>
      <sz val="10"/>
      <name val="Arial"/>
      <family val="2"/>
    </font>
    <font>
      <i/>
      <sz val="10"/>
      <name val="Arial"/>
      <family val="2"/>
    </font>
    <font>
      <sz val="12"/>
      <name val="Times New Roman"/>
      <family val="1"/>
    </font>
    <font>
      <vertAlign val="subscript"/>
      <sz val="12"/>
      <name val="Times New Roman"/>
      <family val="1"/>
    </font>
    <font>
      <sz val="12"/>
      <name val="Arial"/>
      <family val="0"/>
    </font>
    <font>
      <b/>
      <sz val="8"/>
      <name val="Tahoma"/>
      <family val="0"/>
    </font>
    <font>
      <sz val="8"/>
      <name val="Tahoma"/>
      <family val="0"/>
    </font>
    <font>
      <sz val="8"/>
      <name val="Arial"/>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14"/>
        <bgColor indexed="64"/>
      </patternFill>
    </fill>
    <fill>
      <patternFill patternType="solid">
        <fgColor indexed="10"/>
        <bgColor indexed="64"/>
      </patternFill>
    </fill>
  </fills>
  <borders count="12">
    <border>
      <left/>
      <right/>
      <top/>
      <bottom/>
      <diagonal/>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164" fontId="0" fillId="0" borderId="0" xfId="0" applyNumberFormat="1" applyAlignment="1">
      <alignment horizontal="center"/>
    </xf>
    <xf numFmtId="165" fontId="1" fillId="0" borderId="0" xfId="0" applyNumberFormat="1" applyFont="1" applyAlignment="1">
      <alignment/>
    </xf>
    <xf numFmtId="165" fontId="1" fillId="0" borderId="0" xfId="0" applyNumberFormat="1" applyFont="1" applyAlignment="1">
      <alignment horizontal="center"/>
    </xf>
    <xf numFmtId="0" fontId="1" fillId="0" borderId="0" xfId="0" applyFont="1" applyBorder="1" applyAlignment="1">
      <alignment horizontal="center" wrapText="1"/>
    </xf>
    <xf numFmtId="0" fontId="1" fillId="0" borderId="0" xfId="0" applyFont="1" applyAlignment="1">
      <alignment/>
    </xf>
    <xf numFmtId="0" fontId="1" fillId="0" borderId="0" xfId="0" applyFont="1" applyFill="1" applyBorder="1" applyAlignment="1">
      <alignment/>
    </xf>
    <xf numFmtId="0" fontId="1" fillId="0" borderId="0" xfId="0" applyFont="1" applyFill="1" applyBorder="1" applyAlignment="1">
      <alignment wrapText="1"/>
    </xf>
    <xf numFmtId="0" fontId="1" fillId="0" borderId="0" xfId="0" applyFont="1" applyFill="1" applyAlignment="1">
      <alignment horizontal="center"/>
    </xf>
    <xf numFmtId="166" fontId="0" fillId="0" borderId="1" xfId="0" applyNumberFormat="1" applyFill="1" applyBorder="1" applyAlignment="1">
      <alignment horizontal="center"/>
    </xf>
    <xf numFmtId="166" fontId="0" fillId="0" borderId="2" xfId="0" applyNumberFormat="1" applyFill="1" applyBorder="1" applyAlignment="1">
      <alignment horizontal="center"/>
    </xf>
    <xf numFmtId="166" fontId="0" fillId="0" borderId="3" xfId="0" applyNumberFormat="1" applyFill="1" applyBorder="1" applyAlignment="1" applyProtection="1">
      <alignment horizontal="center" vertical="center"/>
      <protection hidden="1" locked="0"/>
    </xf>
    <xf numFmtId="166" fontId="0" fillId="0" borderId="2" xfId="0" applyNumberFormat="1" applyFill="1" applyBorder="1" applyAlignment="1" applyProtection="1">
      <alignment horizontal="center" vertical="center"/>
      <protection hidden="1" locked="0"/>
    </xf>
    <xf numFmtId="166" fontId="0" fillId="0" borderId="3" xfId="0" applyNumberFormat="1" applyFill="1" applyBorder="1" applyAlignment="1">
      <alignment horizontal="center"/>
    </xf>
    <xf numFmtId="166" fontId="0" fillId="0" borderId="2" xfId="0" applyNumberFormat="1" applyBorder="1" applyAlignment="1">
      <alignment horizontal="center"/>
    </xf>
    <xf numFmtId="166" fontId="0" fillId="0" borderId="3" xfId="0" applyNumberFormat="1" applyBorder="1" applyAlignment="1">
      <alignment horizontal="center"/>
    </xf>
    <xf numFmtId="166" fontId="0" fillId="0" borderId="4" xfId="0" applyNumberFormat="1" applyBorder="1" applyAlignment="1">
      <alignment horizontal="center"/>
    </xf>
    <xf numFmtId="166" fontId="0" fillId="0" borderId="5" xfId="0" applyNumberFormat="1" applyFill="1" applyBorder="1" applyAlignment="1">
      <alignment horizontal="center"/>
    </xf>
    <xf numFmtId="166" fontId="0" fillId="0" borderId="6" xfId="0" applyNumberFormat="1" applyFill="1" applyBorder="1" applyAlignment="1">
      <alignment horizontal="center"/>
    </xf>
    <xf numFmtId="166" fontId="0" fillId="0" borderId="0" xfId="0" applyNumberFormat="1" applyFill="1" applyBorder="1" applyAlignment="1" applyProtection="1">
      <alignment horizontal="center" vertical="center"/>
      <protection hidden="1" locked="0"/>
    </xf>
    <xf numFmtId="166" fontId="0" fillId="0" borderId="6" xfId="0" applyNumberFormat="1" applyFill="1" applyBorder="1" applyAlignment="1" applyProtection="1">
      <alignment horizontal="center" vertical="center"/>
      <protection hidden="1" locked="0"/>
    </xf>
    <xf numFmtId="166" fontId="0" fillId="0" borderId="0" xfId="0" applyNumberFormat="1" applyFill="1" applyBorder="1" applyAlignment="1">
      <alignment horizontal="center"/>
    </xf>
    <xf numFmtId="166" fontId="2" fillId="0" borderId="6" xfId="0" applyNumberFormat="1" applyFont="1" applyFill="1" applyBorder="1" applyAlignment="1">
      <alignment horizontal="center"/>
    </xf>
    <xf numFmtId="166" fontId="0" fillId="0" borderId="6" xfId="0" applyNumberFormat="1" applyBorder="1" applyAlignment="1">
      <alignment horizontal="center"/>
    </xf>
    <xf numFmtId="166" fontId="0" fillId="0" borderId="0" xfId="0" applyNumberFormat="1" applyBorder="1" applyAlignment="1">
      <alignment horizontal="center"/>
    </xf>
    <xf numFmtId="166" fontId="0" fillId="0" borderId="7" xfId="0" applyNumberFormat="1" applyBorder="1" applyAlignment="1">
      <alignment horizontal="center"/>
    </xf>
    <xf numFmtId="166" fontId="2" fillId="0" borderId="5" xfId="0" applyNumberFormat="1" applyFont="1" applyFill="1" applyBorder="1" applyAlignment="1">
      <alignment horizontal="center"/>
    </xf>
    <xf numFmtId="0" fontId="1" fillId="0" borderId="0" xfId="0" applyFont="1" applyAlignment="1">
      <alignment horizontal="center"/>
    </xf>
    <xf numFmtId="166" fontId="0" fillId="0" borderId="5" xfId="0" applyNumberFormat="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6" xfId="0" applyFill="1" applyBorder="1" applyAlignment="1">
      <alignment horizontal="center"/>
    </xf>
    <xf numFmtId="166" fontId="0" fillId="0" borderId="8" xfId="0" applyNumberFormat="1" applyBorder="1" applyAlignment="1">
      <alignment horizontal="center"/>
    </xf>
    <xf numFmtId="166" fontId="0" fillId="0" borderId="9" xfId="0" applyNumberFormat="1" applyBorder="1" applyAlignment="1">
      <alignment horizontal="center"/>
    </xf>
    <xf numFmtId="166" fontId="0" fillId="0" borderId="10"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 fillId="0" borderId="0" xfId="0" applyFont="1" applyAlignment="1">
      <alignment horizontal="left" wrapText="1"/>
    </xf>
    <xf numFmtId="0" fontId="5" fillId="0" borderId="0" xfId="0" applyFont="1" applyAlignment="1">
      <alignment/>
    </xf>
    <xf numFmtId="0" fontId="5" fillId="0" borderId="0" xfId="0" applyFont="1" applyFill="1" applyBorder="1" applyAlignment="1">
      <alignment/>
    </xf>
    <xf numFmtId="2" fontId="5" fillId="0" borderId="0" xfId="0" applyNumberFormat="1" applyFont="1" applyFill="1" applyBorder="1" applyAlignment="1">
      <alignment horizontal="center"/>
    </xf>
    <xf numFmtId="0" fontId="0" fillId="0" borderId="0" xfId="0" applyFill="1" applyBorder="1" applyAlignment="1">
      <alignment/>
    </xf>
    <xf numFmtId="2" fontId="0" fillId="0" borderId="0" xfId="0" applyNumberFormat="1" applyFill="1" applyBorder="1" applyAlignment="1">
      <alignment horizontal="center"/>
    </xf>
    <xf numFmtId="0" fontId="0" fillId="0" borderId="0" xfId="0" applyFill="1" applyAlignment="1">
      <alignment/>
    </xf>
    <xf numFmtId="167" fontId="1" fillId="0" borderId="0" xfId="0" applyNumberFormat="1" applyFont="1" applyAlignment="1">
      <alignment horizontal="center"/>
    </xf>
    <xf numFmtId="166" fontId="0" fillId="0" borderId="7" xfId="0" applyNumberFormat="1" applyFill="1" applyBorder="1" applyAlignment="1">
      <alignment horizontal="center"/>
    </xf>
    <xf numFmtId="166" fontId="0" fillId="0" borderId="8" xfId="0" applyNumberFormat="1" applyFill="1" applyBorder="1" applyAlignment="1">
      <alignment horizontal="center"/>
    </xf>
    <xf numFmtId="166" fontId="0" fillId="0" borderId="10" xfId="0" applyNumberFormat="1" applyFill="1" applyBorder="1" applyAlignment="1">
      <alignment horizontal="center"/>
    </xf>
    <xf numFmtId="166" fontId="0" fillId="0" borderId="11" xfId="0" applyNumberFormat="1" applyBorder="1" applyAlignment="1">
      <alignment horizontal="center"/>
    </xf>
    <xf numFmtId="0" fontId="0" fillId="2" borderId="0" xfId="0" applyFill="1" applyAlignment="1">
      <alignment/>
    </xf>
    <xf numFmtId="167" fontId="1" fillId="2" borderId="0" xfId="0" applyNumberFormat="1" applyFont="1" applyFill="1" applyAlignment="1">
      <alignment horizontal="center"/>
    </xf>
    <xf numFmtId="0" fontId="1" fillId="2" borderId="0" xfId="0" applyFont="1" applyFill="1" applyAlignment="1">
      <alignment horizontal="center"/>
    </xf>
    <xf numFmtId="0" fontId="1" fillId="2" borderId="0" xfId="0" applyFont="1" applyFill="1" applyBorder="1" applyAlignment="1">
      <alignment horizontal="center"/>
    </xf>
    <xf numFmtId="2" fontId="0" fillId="2" borderId="1" xfId="0" applyNumberFormat="1" applyFill="1" applyBorder="1" applyAlignment="1">
      <alignment horizontal="center"/>
    </xf>
    <xf numFmtId="2" fontId="0" fillId="2" borderId="3" xfId="0" applyNumberFormat="1" applyFill="1" applyBorder="1" applyAlignment="1">
      <alignment horizontal="center"/>
    </xf>
    <xf numFmtId="2" fontId="0" fillId="2" borderId="4" xfId="0" applyNumberFormat="1" applyFill="1" applyBorder="1" applyAlignment="1">
      <alignment horizontal="center"/>
    </xf>
    <xf numFmtId="2" fontId="0" fillId="2" borderId="5" xfId="0" applyNumberFormat="1" applyFill="1" applyBorder="1" applyAlignment="1">
      <alignment horizontal="center"/>
    </xf>
    <xf numFmtId="2" fontId="0" fillId="2" borderId="0" xfId="0" applyNumberFormat="1" applyFill="1" applyBorder="1" applyAlignment="1">
      <alignment horizontal="center"/>
    </xf>
    <xf numFmtId="2" fontId="0" fillId="2" borderId="7" xfId="0" applyNumberFormat="1" applyFill="1" applyBorder="1" applyAlignment="1">
      <alignment horizontal="center"/>
    </xf>
    <xf numFmtId="2" fontId="0" fillId="2" borderId="8" xfId="0" applyNumberFormat="1" applyFill="1" applyBorder="1" applyAlignment="1">
      <alignment horizontal="center"/>
    </xf>
    <xf numFmtId="2" fontId="0" fillId="2" borderId="10" xfId="0" applyNumberFormat="1" applyFill="1" applyBorder="1" applyAlignment="1">
      <alignment horizontal="center"/>
    </xf>
    <xf numFmtId="2" fontId="0" fillId="2" borderId="11" xfId="0" applyNumberFormat="1" applyFill="1" applyBorder="1" applyAlignment="1">
      <alignment horizontal="center"/>
    </xf>
    <xf numFmtId="0" fontId="0" fillId="2" borderId="11" xfId="0" applyFill="1" applyBorder="1" applyAlignment="1">
      <alignment horizontal="center"/>
    </xf>
    <xf numFmtId="2" fontId="0" fillId="0" borderId="1" xfId="0" applyNumberFormat="1" applyFill="1" applyBorder="1" applyAlignment="1">
      <alignment horizontal="center"/>
    </xf>
    <xf numFmtId="2" fontId="0" fillId="0" borderId="3" xfId="0" applyNumberFormat="1" applyFill="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2" fontId="0" fillId="0" borderId="5" xfId="0" applyNumberFormat="1" applyFill="1" applyBorder="1" applyAlignment="1">
      <alignment horizontal="center"/>
    </xf>
    <xf numFmtId="2" fontId="0" fillId="0" borderId="0" xfId="0" applyNumberFormat="1" applyBorder="1" applyAlignment="1">
      <alignment horizontal="center"/>
    </xf>
    <xf numFmtId="2" fontId="0" fillId="0" borderId="7" xfId="0" applyNumberFormat="1" applyBorder="1" applyAlignment="1">
      <alignment horizontal="center"/>
    </xf>
    <xf numFmtId="2" fontId="0" fillId="3" borderId="0" xfId="0" applyNumberFormat="1" applyFill="1" applyBorder="1" applyAlignment="1">
      <alignment horizontal="center"/>
    </xf>
    <xf numFmtId="2" fontId="0" fillId="0" borderId="7" xfId="0" applyNumberFormat="1" applyFill="1" applyBorder="1" applyAlignment="1">
      <alignment horizontal="center"/>
    </xf>
    <xf numFmtId="2" fontId="0" fillId="3" borderId="7" xfId="0" applyNumberFormat="1" applyFill="1" applyBorder="1" applyAlignment="1">
      <alignment horizontal="center"/>
    </xf>
    <xf numFmtId="2" fontId="0" fillId="0" borderId="8" xfId="0" applyNumberFormat="1" applyFill="1" applyBorder="1" applyAlignment="1">
      <alignment horizontal="center"/>
    </xf>
    <xf numFmtId="2" fontId="0" fillId="0" borderId="10" xfId="0" applyNumberFormat="1" applyBorder="1" applyAlignment="1">
      <alignment horizontal="center"/>
    </xf>
    <xf numFmtId="2" fontId="0" fillId="0" borderId="11" xfId="0" applyNumberFormat="1" applyBorder="1" applyAlignment="1">
      <alignment horizontal="center"/>
    </xf>
    <xf numFmtId="2" fontId="0" fillId="0" borderId="10" xfId="0" applyNumberFormat="1" applyFill="1" applyBorder="1" applyAlignment="1">
      <alignment horizontal="center"/>
    </xf>
    <xf numFmtId="166" fontId="0" fillId="4" borderId="1" xfId="0" applyNumberFormat="1" applyFill="1" applyBorder="1" applyAlignment="1">
      <alignment horizontal="center"/>
    </xf>
    <xf numFmtId="166" fontId="0" fillId="0" borderId="4" xfId="0" applyNumberFormat="1" applyFill="1" applyBorder="1" applyAlignment="1">
      <alignment horizontal="center"/>
    </xf>
    <xf numFmtId="166" fontId="0" fillId="4" borderId="5" xfId="0" applyNumberFormat="1" applyFill="1" applyBorder="1" applyAlignment="1">
      <alignment horizontal="center"/>
    </xf>
    <xf numFmtId="166" fontId="0" fillId="0" borderId="11" xfId="0" applyNumberFormat="1" applyFill="1" applyBorder="1" applyAlignment="1">
      <alignment horizontal="center"/>
    </xf>
    <xf numFmtId="166" fontId="0" fillId="0" borderId="10" xfId="0" applyNumberFormat="1" applyFill="1" applyBorder="1" applyAlignment="1" applyProtection="1">
      <alignment horizontal="center" vertical="center"/>
      <protection hidden="1" locked="0"/>
    </xf>
    <xf numFmtId="2" fontId="0" fillId="0" borderId="11" xfId="0" applyNumberFormat="1" applyFill="1" applyBorder="1" applyAlignment="1">
      <alignment horizontal="center"/>
    </xf>
    <xf numFmtId="167" fontId="1" fillId="0" borderId="0" xfId="0" applyNumberFormat="1" applyFont="1" applyFill="1" applyAlignment="1">
      <alignment horizontal="center"/>
    </xf>
    <xf numFmtId="166" fontId="0" fillId="0" borderId="7" xfId="0" applyNumberFormat="1" applyFill="1" applyBorder="1" applyAlignment="1">
      <alignment/>
    </xf>
    <xf numFmtId="166" fontId="0" fillId="0" borderId="11"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1"/>
  <sheetViews>
    <sheetView workbookViewId="0" topLeftCell="F1">
      <selection activeCell="T16" sqref="T16"/>
    </sheetView>
  </sheetViews>
  <sheetFormatPr defaultColWidth="9.140625" defaultRowHeight="12.75"/>
  <cols>
    <col min="1" max="1" width="15.140625" style="0" customWidth="1"/>
    <col min="18" max="18" width="11.00390625" style="0" customWidth="1"/>
    <col min="20" max="20" width="7.57421875" style="0" customWidth="1"/>
  </cols>
  <sheetData>
    <row r="1" spans="1:20" ht="26.25" thickBot="1">
      <c r="A1" s="1" t="s">
        <v>0</v>
      </c>
      <c r="B1" s="2">
        <v>38200</v>
      </c>
      <c r="C1" s="3">
        <v>38231</v>
      </c>
      <c r="D1" s="3">
        <v>38261</v>
      </c>
      <c r="E1" s="3">
        <v>38292</v>
      </c>
      <c r="F1" s="3">
        <v>38322</v>
      </c>
      <c r="G1" s="3">
        <v>38353</v>
      </c>
      <c r="H1" s="3">
        <v>38384</v>
      </c>
      <c r="I1" s="3">
        <v>38412</v>
      </c>
      <c r="J1" s="3">
        <v>38443</v>
      </c>
      <c r="K1" s="3">
        <v>38473</v>
      </c>
      <c r="L1" s="3">
        <v>38504</v>
      </c>
      <c r="M1" s="3">
        <v>38534</v>
      </c>
      <c r="N1" s="3">
        <v>38565</v>
      </c>
      <c r="O1" s="3">
        <v>38596</v>
      </c>
      <c r="P1" s="3">
        <v>38626</v>
      </c>
      <c r="Q1" s="4" t="s">
        <v>1</v>
      </c>
      <c r="R1" s="5" t="s">
        <v>2</v>
      </c>
      <c r="S1" s="6" t="s">
        <v>3</v>
      </c>
      <c r="T1" s="7" t="s">
        <v>4</v>
      </c>
    </row>
    <row r="2" spans="1:20" ht="12.75">
      <c r="A2" s="8">
        <v>1</v>
      </c>
      <c r="B2" s="9">
        <v>4.2</v>
      </c>
      <c r="C2" s="10">
        <v>5.25</v>
      </c>
      <c r="D2" s="11">
        <v>5.856347871362232</v>
      </c>
      <c r="E2" s="12">
        <v>5.472</v>
      </c>
      <c r="F2" s="13">
        <v>2.4</v>
      </c>
      <c r="G2" s="10">
        <v>5.24</v>
      </c>
      <c r="H2" s="13">
        <v>5.02</v>
      </c>
      <c r="I2" s="10">
        <v>4.97</v>
      </c>
      <c r="J2" s="13">
        <v>4.9</v>
      </c>
      <c r="K2" s="10">
        <v>4.79</v>
      </c>
      <c r="L2" s="13">
        <v>5.0716</v>
      </c>
      <c r="M2" s="10">
        <v>5.06</v>
      </c>
      <c r="N2" s="13">
        <v>5.63</v>
      </c>
      <c r="O2" s="10">
        <v>5.74</v>
      </c>
      <c r="P2" s="13">
        <v>5.78</v>
      </c>
      <c r="Q2" s="14">
        <f aca="true" t="shared" si="0" ref="Q2:Q21">QUARTILE(B2:P2,2)</f>
        <v>5.0716</v>
      </c>
      <c r="R2" s="15">
        <v>0.38876999999999917</v>
      </c>
      <c r="S2" s="14">
        <v>3.4563478713622318</v>
      </c>
      <c r="T2" s="16">
        <v>0.6815103461160643</v>
      </c>
    </row>
    <row r="3" spans="1:20" ht="12.75">
      <c r="A3" s="8">
        <v>2</v>
      </c>
      <c r="B3" s="17">
        <v>10.9</v>
      </c>
      <c r="C3" s="18">
        <v>11.903</v>
      </c>
      <c r="D3" s="19">
        <v>13.18479478691006</v>
      </c>
      <c r="E3" s="20">
        <v>12.992</v>
      </c>
      <c r="F3" s="21">
        <v>12.9</v>
      </c>
      <c r="G3" s="22" t="s">
        <v>5</v>
      </c>
      <c r="H3" s="21">
        <v>10.81</v>
      </c>
      <c r="I3" s="18">
        <v>12.77</v>
      </c>
      <c r="J3" s="21">
        <v>13.01</v>
      </c>
      <c r="K3" s="18">
        <v>11.5</v>
      </c>
      <c r="L3" s="21">
        <v>12.418</v>
      </c>
      <c r="M3" s="18">
        <v>11.74</v>
      </c>
      <c r="N3" s="21">
        <v>11.2</v>
      </c>
      <c r="O3" s="18">
        <v>12.1</v>
      </c>
      <c r="P3" s="21">
        <v>12.54</v>
      </c>
      <c r="Q3" s="23">
        <f t="shared" si="0"/>
        <v>12.259</v>
      </c>
      <c r="R3" s="24">
        <v>1.1200700000000001</v>
      </c>
      <c r="S3" s="23">
        <v>2.3747947869100603</v>
      </c>
      <c r="T3" s="25">
        <v>0.1937184751537695</v>
      </c>
    </row>
    <row r="4" spans="1:20" ht="12.75">
      <c r="A4" s="8">
        <v>3</v>
      </c>
      <c r="B4" s="17">
        <v>7.8</v>
      </c>
      <c r="C4" s="18">
        <v>9.438</v>
      </c>
      <c r="D4" s="19">
        <v>9.75688856789202</v>
      </c>
      <c r="E4" s="20">
        <v>9.757</v>
      </c>
      <c r="F4" s="21">
        <v>9.2</v>
      </c>
      <c r="G4" s="20">
        <v>9.705845423173741</v>
      </c>
      <c r="H4" s="21">
        <v>9.25</v>
      </c>
      <c r="I4" s="18">
        <v>9.61</v>
      </c>
      <c r="J4" s="21">
        <v>9.98</v>
      </c>
      <c r="K4" s="18">
        <v>7.26</v>
      </c>
      <c r="L4" s="21">
        <v>8.8473</v>
      </c>
      <c r="M4" s="18">
        <v>9.5</v>
      </c>
      <c r="N4" s="21">
        <v>9.64</v>
      </c>
      <c r="O4" s="18">
        <v>9.55</v>
      </c>
      <c r="P4" s="21">
        <v>9.475</v>
      </c>
      <c r="Q4" s="23">
        <f t="shared" si="0"/>
        <v>9.5</v>
      </c>
      <c r="R4" s="24">
        <v>0.38979999999999926</v>
      </c>
      <c r="S4" s="23">
        <v>2.72</v>
      </c>
      <c r="T4" s="25">
        <v>0.2863157894736843</v>
      </c>
    </row>
    <row r="5" spans="1:20" ht="12.75">
      <c r="A5" s="8">
        <v>4</v>
      </c>
      <c r="B5" s="17">
        <v>2.8</v>
      </c>
      <c r="C5" s="18">
        <v>2.427</v>
      </c>
      <c r="D5" s="19">
        <v>2.674436610413977</v>
      </c>
      <c r="E5" s="20">
        <v>2.237</v>
      </c>
      <c r="F5" s="21">
        <v>2.4</v>
      </c>
      <c r="G5" s="20">
        <v>2.2547273426862375</v>
      </c>
      <c r="H5" s="21">
        <v>2.66</v>
      </c>
      <c r="I5" s="18">
        <v>3.01</v>
      </c>
      <c r="J5" s="21">
        <v>2.65</v>
      </c>
      <c r="K5" s="18">
        <v>2.5</v>
      </c>
      <c r="L5" s="21">
        <v>2.555</v>
      </c>
      <c r="M5" s="18">
        <v>2.78</v>
      </c>
      <c r="N5" s="21">
        <v>2.56</v>
      </c>
      <c r="O5" s="18">
        <v>2.22</v>
      </c>
      <c r="P5" s="21">
        <v>1.86</v>
      </c>
      <c r="Q5" s="23">
        <f t="shared" si="0"/>
        <v>2.555</v>
      </c>
      <c r="R5" s="24">
        <v>0.30783906484937607</v>
      </c>
      <c r="S5" s="23">
        <v>1.15</v>
      </c>
      <c r="T5" s="25">
        <v>0.4500978473581212</v>
      </c>
    </row>
    <row r="6" spans="1:20" ht="12.75">
      <c r="A6" s="8">
        <v>5</v>
      </c>
      <c r="B6" s="17">
        <v>5.8</v>
      </c>
      <c r="C6" s="18">
        <v>7</v>
      </c>
      <c r="D6" s="19">
        <v>8.587732771527953</v>
      </c>
      <c r="E6" s="20">
        <v>8.645</v>
      </c>
      <c r="F6" s="21">
        <v>8.8</v>
      </c>
      <c r="G6" s="20">
        <v>8.70159331371542</v>
      </c>
      <c r="H6" s="21">
        <v>8.64</v>
      </c>
      <c r="I6" s="18">
        <v>8.37</v>
      </c>
      <c r="J6" s="21">
        <v>8.52</v>
      </c>
      <c r="K6" s="18">
        <v>7.4</v>
      </c>
      <c r="L6" s="21">
        <v>7.0841</v>
      </c>
      <c r="M6" s="18">
        <v>7.22</v>
      </c>
      <c r="N6" s="21">
        <v>7.64</v>
      </c>
      <c r="O6" s="18">
        <v>7.87</v>
      </c>
      <c r="P6" s="21">
        <v>8.38</v>
      </c>
      <c r="Q6" s="23">
        <f t="shared" si="0"/>
        <v>8.37</v>
      </c>
      <c r="R6" s="24">
        <v>1.2122804573941615</v>
      </c>
      <c r="S6" s="23">
        <v>3</v>
      </c>
      <c r="T6" s="25">
        <v>0.3584229390681005</v>
      </c>
    </row>
    <row r="7" spans="1:20" ht="12.75">
      <c r="A7" s="8">
        <v>6</v>
      </c>
      <c r="B7" s="17">
        <v>28.4</v>
      </c>
      <c r="C7" s="18">
        <v>26.199</v>
      </c>
      <c r="D7" s="19">
        <v>35.1</v>
      </c>
      <c r="E7" s="20">
        <v>34.611</v>
      </c>
      <c r="F7" s="21">
        <v>31.8</v>
      </c>
      <c r="G7" s="20">
        <v>29.5</v>
      </c>
      <c r="H7" s="21">
        <v>33.75</v>
      </c>
      <c r="I7" s="18">
        <v>35.08</v>
      </c>
      <c r="J7" s="21">
        <v>37.71</v>
      </c>
      <c r="K7" s="18">
        <v>31.71</v>
      </c>
      <c r="L7" s="21">
        <v>33.85</v>
      </c>
      <c r="M7" s="18">
        <v>34.92</v>
      </c>
      <c r="N7" s="21">
        <v>35.08</v>
      </c>
      <c r="O7" s="18">
        <v>34.8</v>
      </c>
      <c r="P7" s="21">
        <v>35.32</v>
      </c>
      <c r="Q7" s="23">
        <f t="shared" si="0"/>
        <v>34.611</v>
      </c>
      <c r="R7" s="24">
        <v>3.213125</v>
      </c>
      <c r="S7" s="23">
        <v>11.511</v>
      </c>
      <c r="T7" s="25">
        <v>0.3325821270694288</v>
      </c>
    </row>
    <row r="8" spans="1:20" ht="12.75">
      <c r="A8" s="8">
        <v>7</v>
      </c>
      <c r="B8" s="17">
        <v>8.7</v>
      </c>
      <c r="C8" s="18">
        <v>8.551</v>
      </c>
      <c r="D8" s="19">
        <v>9.158946527386433</v>
      </c>
      <c r="E8" s="20">
        <v>10.27</v>
      </c>
      <c r="F8" s="21">
        <v>10.8</v>
      </c>
      <c r="G8" s="20">
        <v>11.099702501029242</v>
      </c>
      <c r="H8" s="21">
        <v>9.95</v>
      </c>
      <c r="I8" s="18">
        <v>9.76</v>
      </c>
      <c r="J8" s="21">
        <v>9.79</v>
      </c>
      <c r="K8" s="18">
        <v>7.82</v>
      </c>
      <c r="L8" s="21">
        <v>7.6329</v>
      </c>
      <c r="M8" s="18">
        <v>8.57</v>
      </c>
      <c r="N8" s="21">
        <v>8.63</v>
      </c>
      <c r="O8" s="18">
        <v>9.12</v>
      </c>
      <c r="P8" s="21">
        <v>9.62</v>
      </c>
      <c r="Q8" s="23">
        <f t="shared" si="0"/>
        <v>9.158946527386433</v>
      </c>
      <c r="R8" s="24">
        <v>1.163525</v>
      </c>
      <c r="S8" s="23">
        <v>3.4668025010292416</v>
      </c>
      <c r="T8" s="25">
        <v>0.3785154210326542</v>
      </c>
    </row>
    <row r="9" spans="1:20" ht="12.75">
      <c r="A9" s="8">
        <f>A8+1</f>
        <v>8</v>
      </c>
      <c r="B9" s="26" t="s">
        <v>5</v>
      </c>
      <c r="C9" s="18">
        <v>8.882</v>
      </c>
      <c r="D9" s="19">
        <v>9.711213314440101</v>
      </c>
      <c r="E9" s="20">
        <v>10.373</v>
      </c>
      <c r="F9" s="21">
        <v>10.8</v>
      </c>
      <c r="G9" s="20">
        <v>11.298061684356071</v>
      </c>
      <c r="H9" s="21">
        <v>10.31</v>
      </c>
      <c r="I9" s="18">
        <v>10.27</v>
      </c>
      <c r="J9" s="21">
        <v>10.44</v>
      </c>
      <c r="K9" s="18">
        <v>9.49</v>
      </c>
      <c r="L9" s="21">
        <v>9.0755</v>
      </c>
      <c r="M9" s="18">
        <v>7.05</v>
      </c>
      <c r="N9" s="21">
        <v>9.04</v>
      </c>
      <c r="O9" s="18">
        <v>9.52</v>
      </c>
      <c r="P9" s="21">
        <v>9.64</v>
      </c>
      <c r="Q9" s="23">
        <f t="shared" si="0"/>
        <v>9.675606657220051</v>
      </c>
      <c r="R9" s="24">
        <v>1.0895145</v>
      </c>
      <c r="S9" s="23">
        <v>4.248061684356071</v>
      </c>
      <c r="T9" s="25">
        <v>0.439048613162268</v>
      </c>
    </row>
    <row r="10" spans="1:20" ht="12.75">
      <c r="A10" s="8">
        <f aca="true" t="shared" si="1" ref="A10:A20">A9+1</f>
        <v>9</v>
      </c>
      <c r="B10" s="17">
        <v>3.4</v>
      </c>
      <c r="C10" s="18">
        <v>3.943</v>
      </c>
      <c r="D10" s="19">
        <v>3.471485547197517</v>
      </c>
      <c r="E10" s="20">
        <v>3.777</v>
      </c>
      <c r="F10" s="21">
        <v>4.1</v>
      </c>
      <c r="G10" s="20">
        <v>3.98136261244872</v>
      </c>
      <c r="H10" s="21">
        <v>3.6</v>
      </c>
      <c r="I10" s="18">
        <v>4.08</v>
      </c>
      <c r="J10" s="21">
        <v>4.5</v>
      </c>
      <c r="K10" s="18">
        <v>4.04</v>
      </c>
      <c r="L10" s="21">
        <v>3.3158</v>
      </c>
      <c r="M10" s="18">
        <v>3.5</v>
      </c>
      <c r="N10" s="21">
        <v>4.05</v>
      </c>
      <c r="O10" s="18">
        <v>3.99</v>
      </c>
      <c r="P10" s="21">
        <v>3.31</v>
      </c>
      <c r="Q10" s="23">
        <f t="shared" si="0"/>
        <v>3.943</v>
      </c>
      <c r="R10" s="24">
        <v>0.5192466336689252</v>
      </c>
      <c r="S10" s="23">
        <v>1.19</v>
      </c>
      <c r="T10" s="25">
        <v>0.30180065939639866</v>
      </c>
    </row>
    <row r="11" spans="1:20" ht="12.75">
      <c r="A11" s="8">
        <f t="shared" si="1"/>
        <v>10</v>
      </c>
      <c r="B11" s="17">
        <v>3.6</v>
      </c>
      <c r="C11" s="18">
        <v>5.22</v>
      </c>
      <c r="D11" s="19">
        <v>5.48017218564928</v>
      </c>
      <c r="E11" s="20">
        <v>5.388</v>
      </c>
      <c r="F11" s="21">
        <v>5.5</v>
      </c>
      <c r="G11" s="20">
        <v>5.51356510163896</v>
      </c>
      <c r="H11" s="21">
        <v>4.88</v>
      </c>
      <c r="I11" s="18">
        <v>5.65</v>
      </c>
      <c r="J11" s="21">
        <v>5.88</v>
      </c>
      <c r="K11" s="18">
        <v>3.29</v>
      </c>
      <c r="L11" s="21">
        <v>5.5381</v>
      </c>
      <c r="M11" s="18">
        <v>4.36</v>
      </c>
      <c r="N11" s="21">
        <v>5.57</v>
      </c>
      <c r="O11" s="18">
        <v>5.67</v>
      </c>
      <c r="P11" s="21">
        <v>4.85</v>
      </c>
      <c r="Q11" s="23">
        <f t="shared" si="0"/>
        <v>5.48017218564928</v>
      </c>
      <c r="R11" s="24">
        <v>0.653879351278448</v>
      </c>
      <c r="S11" s="23">
        <v>2.59</v>
      </c>
      <c r="T11" s="25">
        <v>0.47261288738013285</v>
      </c>
    </row>
    <row r="12" spans="1:20" ht="12.75">
      <c r="A12" s="8">
        <f t="shared" si="1"/>
        <v>11</v>
      </c>
      <c r="B12" s="17">
        <v>4.7</v>
      </c>
      <c r="C12" s="18">
        <v>4.064</v>
      </c>
      <c r="D12" s="19">
        <v>4.679789244059066</v>
      </c>
      <c r="E12" s="20">
        <v>4.997</v>
      </c>
      <c r="F12" s="21">
        <v>4.6</v>
      </c>
      <c r="G12" s="20">
        <v>4.712193025130546</v>
      </c>
      <c r="H12" s="21">
        <v>4.45</v>
      </c>
      <c r="I12" s="18">
        <v>4.72</v>
      </c>
      <c r="J12" s="21">
        <v>5.03</v>
      </c>
      <c r="K12" s="18">
        <v>4.23</v>
      </c>
      <c r="L12" s="21">
        <v>4.0978</v>
      </c>
      <c r="M12" s="18">
        <v>2.65</v>
      </c>
      <c r="N12" s="21">
        <v>4.81</v>
      </c>
      <c r="O12" s="18">
        <v>5.05</v>
      </c>
      <c r="P12" s="21">
        <v>5.06</v>
      </c>
      <c r="Q12" s="23">
        <f t="shared" si="0"/>
        <v>4.7</v>
      </c>
      <c r="R12" s="24">
        <v>0.38547499999999957</v>
      </c>
      <c r="S12" s="23">
        <v>2.41</v>
      </c>
      <c r="T12" s="25">
        <v>0.5127659574468084</v>
      </c>
    </row>
    <row r="13" spans="1:20" ht="12.75">
      <c r="A13" s="8">
        <f t="shared" si="1"/>
        <v>12</v>
      </c>
      <c r="B13" s="17">
        <v>0.01</v>
      </c>
      <c r="C13" s="18">
        <v>0.462</v>
      </c>
      <c r="D13" s="19">
        <v>0.5121395836849842</v>
      </c>
      <c r="E13" s="20">
        <v>0.01</v>
      </c>
      <c r="F13" s="21">
        <v>0.01</v>
      </c>
      <c r="G13" s="20">
        <v>0.037</v>
      </c>
      <c r="H13" s="21">
        <v>0.18</v>
      </c>
      <c r="I13" s="18">
        <v>0.86</v>
      </c>
      <c r="J13" s="21">
        <v>1.11</v>
      </c>
      <c r="K13" s="18">
        <v>1.79</v>
      </c>
      <c r="L13" s="21">
        <v>1.9001</v>
      </c>
      <c r="M13" s="18">
        <v>2.02</v>
      </c>
      <c r="N13" s="21">
        <v>1.17</v>
      </c>
      <c r="O13" s="18">
        <v>0.07</v>
      </c>
      <c r="P13" s="21">
        <v>0.04</v>
      </c>
      <c r="Q13" s="23">
        <f t="shared" si="0"/>
        <v>0.462</v>
      </c>
      <c r="R13" s="24">
        <v>0.9142425000000002</v>
      </c>
      <c r="S13" s="23">
        <v>2.01</v>
      </c>
      <c r="T13" s="25">
        <v>4.350649350649351</v>
      </c>
    </row>
    <row r="14" spans="1:20" ht="12.75">
      <c r="A14" s="8">
        <f t="shared" si="1"/>
        <v>13</v>
      </c>
      <c r="B14" s="17">
        <v>0.8</v>
      </c>
      <c r="C14" s="18">
        <v>1.058</v>
      </c>
      <c r="D14" s="19">
        <v>1.3808799849939533</v>
      </c>
      <c r="E14" s="20">
        <v>1.408</v>
      </c>
      <c r="F14" s="21">
        <v>1.4</v>
      </c>
      <c r="G14" s="20">
        <v>1.0905630205052148</v>
      </c>
      <c r="H14" s="21">
        <v>0.94</v>
      </c>
      <c r="I14" s="18">
        <v>1.12</v>
      </c>
      <c r="J14" s="21">
        <v>1.51</v>
      </c>
      <c r="K14" s="18">
        <v>1.33</v>
      </c>
      <c r="L14" s="21">
        <v>1.9481</v>
      </c>
      <c r="M14" s="18">
        <v>1.7</v>
      </c>
      <c r="N14" s="21">
        <v>1.84</v>
      </c>
      <c r="O14" s="18">
        <v>1.91</v>
      </c>
      <c r="P14" s="21">
        <v>1.64</v>
      </c>
      <c r="Q14" s="23">
        <f t="shared" si="0"/>
        <v>1.4</v>
      </c>
      <c r="R14" s="24">
        <v>0.4493902748618075</v>
      </c>
      <c r="S14" s="23">
        <v>1.1481</v>
      </c>
      <c r="T14" s="25">
        <v>0.8200714285714286</v>
      </c>
    </row>
    <row r="15" spans="1:20" ht="12.75">
      <c r="A15" s="8">
        <f t="shared" si="1"/>
        <v>14</v>
      </c>
      <c r="B15" s="17">
        <v>3.7</v>
      </c>
      <c r="C15" s="18">
        <v>5.771</v>
      </c>
      <c r="D15" s="19">
        <v>7.47</v>
      </c>
      <c r="E15" s="20">
        <v>7.751</v>
      </c>
      <c r="F15" s="21">
        <v>7</v>
      </c>
      <c r="G15" s="20">
        <v>7.093063423875719</v>
      </c>
      <c r="H15" s="21">
        <v>6.12</v>
      </c>
      <c r="I15" s="18">
        <v>6.12</v>
      </c>
      <c r="J15" s="21">
        <v>10.01</v>
      </c>
      <c r="K15" s="18">
        <v>8.64</v>
      </c>
      <c r="L15" s="21">
        <v>6.0507</v>
      </c>
      <c r="M15" s="18">
        <v>4.12</v>
      </c>
      <c r="N15" s="21">
        <v>6.44</v>
      </c>
      <c r="O15" s="18">
        <v>6.52</v>
      </c>
      <c r="P15" s="21">
        <v>6.65</v>
      </c>
      <c r="Q15" s="23">
        <f t="shared" si="0"/>
        <v>6.52</v>
      </c>
      <c r="R15" s="24">
        <v>0.9404803753937054</v>
      </c>
      <c r="S15" s="23">
        <v>6.31</v>
      </c>
      <c r="T15" s="25">
        <v>0.9677914110429447</v>
      </c>
    </row>
    <row r="16" spans="1:20" ht="12.75">
      <c r="A16" s="8">
        <f t="shared" si="1"/>
        <v>15</v>
      </c>
      <c r="B16" s="17">
        <v>4.3</v>
      </c>
      <c r="C16" s="18">
        <v>4.422</v>
      </c>
      <c r="D16" s="19">
        <v>4.5529736640819465</v>
      </c>
      <c r="E16" s="20">
        <v>4.86</v>
      </c>
      <c r="F16" s="21">
        <v>5.2</v>
      </c>
      <c r="G16" s="20">
        <v>5.227029589099402</v>
      </c>
      <c r="H16" s="21">
        <v>4.96</v>
      </c>
      <c r="I16" s="18">
        <v>5.08</v>
      </c>
      <c r="J16" s="21">
        <v>5.66</v>
      </c>
      <c r="K16" s="18">
        <v>3.76</v>
      </c>
      <c r="L16" s="21">
        <v>4.965</v>
      </c>
      <c r="M16" s="18">
        <v>2.78</v>
      </c>
      <c r="N16" s="21">
        <v>4.96</v>
      </c>
      <c r="O16" s="18">
        <v>5.24</v>
      </c>
      <c r="P16" s="21">
        <v>5.16</v>
      </c>
      <c r="Q16" s="23">
        <f t="shared" si="0"/>
        <v>4.96</v>
      </c>
      <c r="R16" s="24">
        <v>0.6056140257885785</v>
      </c>
      <c r="S16" s="23">
        <v>2.88</v>
      </c>
      <c r="T16" s="25">
        <v>0.5806451612903226</v>
      </c>
    </row>
    <row r="17" spans="1:20" ht="12.75">
      <c r="A17" s="8">
        <f t="shared" si="1"/>
        <v>16</v>
      </c>
      <c r="B17" s="17">
        <v>2.5</v>
      </c>
      <c r="C17" s="18">
        <v>4.522</v>
      </c>
      <c r="D17" s="19">
        <v>5.082630755598075</v>
      </c>
      <c r="E17" s="20">
        <v>5.467</v>
      </c>
      <c r="F17" s="21">
        <v>5.9</v>
      </c>
      <c r="G17" s="20">
        <v>5.053703870267782</v>
      </c>
      <c r="H17" s="21">
        <v>4.72</v>
      </c>
      <c r="I17" s="18">
        <v>5.74</v>
      </c>
      <c r="J17" s="21">
        <v>6.12</v>
      </c>
      <c r="K17" s="18">
        <v>4.2</v>
      </c>
      <c r="L17" s="21">
        <v>4.1132</v>
      </c>
      <c r="M17" s="18">
        <v>2.8</v>
      </c>
      <c r="N17" s="21">
        <v>3.73</v>
      </c>
      <c r="O17" s="18">
        <f>(3.56+3.39)/2</f>
        <v>3.475</v>
      </c>
      <c r="P17" s="21">
        <v>3.95</v>
      </c>
      <c r="Q17" s="23">
        <f t="shared" si="0"/>
        <v>4.522</v>
      </c>
      <c r="R17" s="24">
        <v>1.1964291350533154</v>
      </c>
      <c r="S17" s="23">
        <v>3.62</v>
      </c>
      <c r="T17" s="25">
        <v>0.8005307386112339</v>
      </c>
    </row>
    <row r="18" spans="1:20" ht="12.75">
      <c r="A18" s="8">
        <f t="shared" si="1"/>
        <v>17</v>
      </c>
      <c r="B18" s="17">
        <v>5.5</v>
      </c>
      <c r="C18" s="18">
        <v>4.468</v>
      </c>
      <c r="D18" s="19">
        <v>3.9107911468126986</v>
      </c>
      <c r="E18" s="20">
        <v>3.204</v>
      </c>
      <c r="F18" s="21">
        <v>2.7</v>
      </c>
      <c r="G18" s="20">
        <v>2.4631673730873445</v>
      </c>
      <c r="H18" s="21">
        <v>3.24</v>
      </c>
      <c r="I18" s="18">
        <v>3.97</v>
      </c>
      <c r="J18" s="21">
        <v>4.86</v>
      </c>
      <c r="K18" s="18">
        <v>4.11</v>
      </c>
      <c r="L18" s="21">
        <v>4.3042</v>
      </c>
      <c r="M18" s="18">
        <v>4.17</v>
      </c>
      <c r="N18" s="21">
        <v>5.18</v>
      </c>
      <c r="O18" s="18">
        <v>5.52</v>
      </c>
      <c r="P18" s="21">
        <v>4.61</v>
      </c>
      <c r="Q18" s="23">
        <f t="shared" si="0"/>
        <v>4.17</v>
      </c>
      <c r="R18" s="24">
        <v>0.859973555375031</v>
      </c>
      <c r="S18" s="23">
        <v>3.056832626912655</v>
      </c>
      <c r="T18" s="25">
        <v>0.7330533877488382</v>
      </c>
    </row>
    <row r="19" spans="1:20" ht="12.75">
      <c r="A19" s="8">
        <f t="shared" si="1"/>
        <v>18</v>
      </c>
      <c r="B19" s="17">
        <v>11.4</v>
      </c>
      <c r="C19" s="18">
        <v>11.089</v>
      </c>
      <c r="D19" s="19">
        <v>11.353160425336682</v>
      </c>
      <c r="E19" s="20">
        <v>10.236</v>
      </c>
      <c r="F19" s="21">
        <v>12.2</v>
      </c>
      <c r="G19" s="20">
        <v>11.542012553778477</v>
      </c>
      <c r="H19" s="21">
        <v>11.35</v>
      </c>
      <c r="I19" s="18">
        <v>11.99</v>
      </c>
      <c r="J19" s="21">
        <v>12.66</v>
      </c>
      <c r="K19" s="18">
        <v>6.37</v>
      </c>
      <c r="L19" s="21">
        <v>10.264</v>
      </c>
      <c r="M19" s="18">
        <v>7.33</v>
      </c>
      <c r="N19" s="21">
        <v>9.785</v>
      </c>
      <c r="O19" s="18">
        <v>11.65</v>
      </c>
      <c r="P19" s="21">
        <v>11.69</v>
      </c>
      <c r="Q19" s="23">
        <f t="shared" si="0"/>
        <v>11.353160425336682</v>
      </c>
      <c r="R19" s="24">
        <v>1.3286678774959952</v>
      </c>
      <c r="S19" s="23">
        <v>6.29</v>
      </c>
      <c r="T19" s="25">
        <v>0.5540307512930671</v>
      </c>
    </row>
    <row r="20" spans="1:20" ht="12.75">
      <c r="A20" s="8">
        <f t="shared" si="1"/>
        <v>19</v>
      </c>
      <c r="B20" s="17">
        <v>6.4</v>
      </c>
      <c r="C20" s="18">
        <v>6.83</v>
      </c>
      <c r="D20" s="19">
        <v>7.4713927175616845</v>
      </c>
      <c r="E20" s="20">
        <v>7.946</v>
      </c>
      <c r="F20" s="21">
        <v>8.1</v>
      </c>
      <c r="G20" s="20">
        <v>5.821203294981387</v>
      </c>
      <c r="H20" s="21">
        <v>6.88</v>
      </c>
      <c r="I20" s="18">
        <v>7.13</v>
      </c>
      <c r="J20" s="21">
        <v>7.2</v>
      </c>
      <c r="K20" s="18">
        <v>4.91</v>
      </c>
      <c r="L20" s="21">
        <v>6.6152</v>
      </c>
      <c r="M20" s="18">
        <v>6.47</v>
      </c>
      <c r="N20" s="21">
        <v>6.6</v>
      </c>
      <c r="O20" s="18">
        <v>6.96</v>
      </c>
      <c r="P20" s="21">
        <v>7.19</v>
      </c>
      <c r="Q20" s="23">
        <f t="shared" si="0"/>
        <v>6.88</v>
      </c>
      <c r="R20" s="24">
        <v>0.6007750000000005</v>
      </c>
      <c r="S20" s="23">
        <v>3.19</v>
      </c>
      <c r="T20" s="25">
        <v>0.46366279069767435</v>
      </c>
    </row>
    <row r="21" spans="1:20" ht="12.75">
      <c r="A21" s="27" t="s">
        <v>6</v>
      </c>
      <c r="B21" s="28">
        <v>4.5</v>
      </c>
      <c r="C21" s="23">
        <v>5.25</v>
      </c>
      <c r="D21" s="24">
        <v>5.856347871362232</v>
      </c>
      <c r="E21" s="23">
        <v>5.472</v>
      </c>
      <c r="F21" s="24">
        <v>5.9</v>
      </c>
      <c r="G21" s="23">
        <v>5.37678255081948</v>
      </c>
      <c r="H21" s="24">
        <v>5.02</v>
      </c>
      <c r="I21" s="23">
        <v>5.74</v>
      </c>
      <c r="J21" s="24">
        <v>6.12</v>
      </c>
      <c r="K21" s="23">
        <v>4.79</v>
      </c>
      <c r="L21" s="24">
        <v>5.5381</v>
      </c>
      <c r="M21" s="23">
        <v>4.36</v>
      </c>
      <c r="N21" s="24">
        <v>5.63</v>
      </c>
      <c r="O21" s="23">
        <v>5.74</v>
      </c>
      <c r="P21" s="24">
        <v>5.78</v>
      </c>
      <c r="Q21" s="23">
        <f t="shared" si="0"/>
        <v>5.5381</v>
      </c>
      <c r="R21" s="24">
        <v>0.5756750000000004</v>
      </c>
      <c r="S21" s="23">
        <v>1.76</v>
      </c>
      <c r="T21" s="25">
        <v>0.3177985229591376</v>
      </c>
    </row>
    <row r="22" spans="1:20" ht="12.75">
      <c r="A22" s="27" t="s">
        <v>2</v>
      </c>
      <c r="B22" s="28">
        <v>2.5576000000000008</v>
      </c>
      <c r="C22" s="23">
        <v>2.8423964999999995</v>
      </c>
      <c r="D22" s="24">
        <v>4.202814491274197</v>
      </c>
      <c r="E22" s="23">
        <v>4.089007499999998</v>
      </c>
      <c r="F22" s="24">
        <v>4.949300000000001</v>
      </c>
      <c r="G22" s="23">
        <v>3.426564453972297</v>
      </c>
      <c r="H22" s="24">
        <v>4.392210000000001</v>
      </c>
      <c r="I22" s="23">
        <v>3.910379999999999</v>
      </c>
      <c r="J22" s="24">
        <v>4.921855000000001</v>
      </c>
      <c r="K22" s="23">
        <v>3.2781699999999994</v>
      </c>
      <c r="L22" s="24">
        <v>3.049041700000001</v>
      </c>
      <c r="M22" s="23">
        <v>4.276315</v>
      </c>
      <c r="N22" s="24">
        <v>3.072375</v>
      </c>
      <c r="O22" s="23">
        <v>3.1399349999999995</v>
      </c>
      <c r="P22" s="24">
        <v>4.013067500000001</v>
      </c>
      <c r="Q22" s="29"/>
      <c r="R22" s="30"/>
      <c r="S22" s="29"/>
      <c r="T22" s="31"/>
    </row>
    <row r="23" spans="1:20" ht="12.75">
      <c r="A23" s="27" t="s">
        <v>3</v>
      </c>
      <c r="B23" s="28">
        <v>28.39</v>
      </c>
      <c r="C23" s="23">
        <v>25.737000000000002</v>
      </c>
      <c r="D23" s="24">
        <v>34.58786041631502</v>
      </c>
      <c r="E23" s="23">
        <v>34.601</v>
      </c>
      <c r="F23" s="24">
        <v>31.79</v>
      </c>
      <c r="G23" s="23">
        <v>29.463</v>
      </c>
      <c r="H23" s="24">
        <v>33.57</v>
      </c>
      <c r="I23" s="23">
        <v>34.22</v>
      </c>
      <c r="J23" s="24">
        <v>36.6</v>
      </c>
      <c r="K23" s="23">
        <v>30.38</v>
      </c>
      <c r="L23" s="24">
        <v>31.949900000000003</v>
      </c>
      <c r="M23" s="23">
        <v>33.22</v>
      </c>
      <c r="N23" s="24">
        <v>33.91</v>
      </c>
      <c r="O23" s="23">
        <v>34.73</v>
      </c>
      <c r="P23" s="24">
        <v>35.28</v>
      </c>
      <c r="Q23" s="32"/>
      <c r="R23" s="30"/>
      <c r="S23" s="29"/>
      <c r="T23" s="31"/>
    </row>
    <row r="24" spans="1:20" ht="13.5" thickBot="1">
      <c r="A24" s="27" t="s">
        <v>4</v>
      </c>
      <c r="B24" s="33">
        <v>6.308888888888888</v>
      </c>
      <c r="C24" s="34">
        <v>4.902285714285715</v>
      </c>
      <c r="D24" s="35">
        <v>5.906046084702549</v>
      </c>
      <c r="E24" s="34">
        <v>6.3232821637426895</v>
      </c>
      <c r="F24" s="35">
        <v>5.388135593220339</v>
      </c>
      <c r="G24" s="34">
        <v>5.479671108423293</v>
      </c>
      <c r="H24" s="35">
        <v>6.687250996015937</v>
      </c>
      <c r="I24" s="34">
        <v>5.961672473867595</v>
      </c>
      <c r="J24" s="35">
        <v>5.980392156862745</v>
      </c>
      <c r="K24" s="34">
        <v>6.342379958246347</v>
      </c>
      <c r="L24" s="35">
        <v>5.769108539029632</v>
      </c>
      <c r="M24" s="34">
        <v>7.619266055045871</v>
      </c>
      <c r="N24" s="35">
        <v>6.023090586145647</v>
      </c>
      <c r="O24" s="34">
        <v>6.050522648083623</v>
      </c>
      <c r="P24" s="35">
        <v>6.103806228373703</v>
      </c>
      <c r="Q24" s="36"/>
      <c r="R24" s="37"/>
      <c r="S24" s="36"/>
      <c r="T24" s="38"/>
    </row>
    <row r="25" spans="1:20" ht="12.75">
      <c r="A25" s="27"/>
      <c r="B25" s="24"/>
      <c r="C25" s="24"/>
      <c r="D25" s="24"/>
      <c r="E25" s="24"/>
      <c r="F25" s="24"/>
      <c r="G25" s="24"/>
      <c r="H25" s="24"/>
      <c r="I25" s="24"/>
      <c r="J25" s="24"/>
      <c r="K25" s="24"/>
      <c r="L25" s="24"/>
      <c r="M25" s="24"/>
      <c r="N25" s="24"/>
      <c r="O25" s="24"/>
      <c r="P25" s="24"/>
      <c r="Q25" s="30"/>
      <c r="R25" s="30"/>
      <c r="S25" s="30"/>
      <c r="T25" s="30"/>
    </row>
    <row r="26" spans="1:20" ht="12.75">
      <c r="A26" s="39" t="s">
        <v>7</v>
      </c>
      <c r="B26" s="39"/>
      <c r="C26" s="39"/>
      <c r="D26" s="39"/>
      <c r="E26" s="39"/>
      <c r="F26" s="39"/>
      <c r="G26" s="39"/>
      <c r="H26" s="39"/>
      <c r="I26" s="39"/>
      <c r="J26" s="39"/>
      <c r="K26" s="39"/>
      <c r="L26" s="39"/>
      <c r="M26" s="39"/>
      <c r="N26" s="39"/>
      <c r="O26" s="39"/>
      <c r="P26" s="39"/>
      <c r="Q26" s="39"/>
      <c r="R26" s="39"/>
      <c r="S26" s="39"/>
      <c r="T26" s="39"/>
    </row>
    <row r="27" spans="1:20" ht="12.75">
      <c r="A27" s="39"/>
      <c r="B27" s="39"/>
      <c r="C27" s="39"/>
      <c r="D27" s="39"/>
      <c r="E27" s="39"/>
      <c r="F27" s="39"/>
      <c r="G27" s="39"/>
      <c r="H27" s="39"/>
      <c r="I27" s="39"/>
      <c r="J27" s="39"/>
      <c r="K27" s="39"/>
      <c r="L27" s="39"/>
      <c r="M27" s="39"/>
      <c r="N27" s="39"/>
      <c r="O27" s="39"/>
      <c r="P27" s="39"/>
      <c r="Q27" s="39"/>
      <c r="R27" s="39"/>
      <c r="S27" s="39"/>
      <c r="T27" s="39"/>
    </row>
    <row r="28" spans="1:20" ht="12.75">
      <c r="A28" s="39"/>
      <c r="B28" s="39"/>
      <c r="C28" s="39"/>
      <c r="D28" s="39"/>
      <c r="E28" s="39"/>
      <c r="F28" s="39"/>
      <c r="G28" s="39"/>
      <c r="H28" s="39"/>
      <c r="I28" s="39"/>
      <c r="J28" s="39"/>
      <c r="K28" s="39"/>
      <c r="L28" s="39"/>
      <c r="M28" s="39"/>
      <c r="N28" s="39"/>
      <c r="O28" s="39"/>
      <c r="P28" s="39"/>
      <c r="Q28" s="39"/>
      <c r="R28" s="39"/>
      <c r="S28" s="39"/>
      <c r="T28" s="39"/>
    </row>
    <row r="29" spans="1:20" ht="12.75">
      <c r="A29" s="39"/>
      <c r="B29" s="39"/>
      <c r="C29" s="39"/>
      <c r="D29" s="39"/>
      <c r="E29" s="39"/>
      <c r="F29" s="39"/>
      <c r="G29" s="39"/>
      <c r="H29" s="39"/>
      <c r="I29" s="39"/>
      <c r="J29" s="39"/>
      <c r="K29" s="39"/>
      <c r="L29" s="39"/>
      <c r="M29" s="39"/>
      <c r="N29" s="39"/>
      <c r="O29" s="39"/>
      <c r="P29" s="39"/>
      <c r="Q29" s="39"/>
      <c r="R29" s="39"/>
      <c r="S29" s="39"/>
      <c r="T29" s="39"/>
    </row>
    <row r="30" spans="1:15" ht="15">
      <c r="A30" s="40"/>
      <c r="B30" s="41"/>
      <c r="C30" s="42"/>
      <c r="D30" s="41"/>
      <c r="E30" s="41"/>
      <c r="F30" s="41"/>
      <c r="G30" s="41"/>
      <c r="H30" s="43"/>
      <c r="I30" s="43"/>
      <c r="J30" s="43"/>
      <c r="K30" s="44"/>
      <c r="L30" s="43"/>
      <c r="M30" s="43"/>
      <c r="N30" s="43"/>
      <c r="O30" s="43"/>
    </row>
    <row r="31" spans="1:15" ht="15">
      <c r="A31" s="40"/>
      <c r="B31" s="41"/>
      <c r="C31" s="42"/>
      <c r="D31" s="41"/>
      <c r="E31" s="41"/>
      <c r="F31" s="41"/>
      <c r="G31" s="41"/>
      <c r="H31" s="43"/>
      <c r="I31" s="43"/>
      <c r="J31" s="43"/>
      <c r="K31" s="44"/>
      <c r="L31" s="43"/>
      <c r="M31" s="43"/>
      <c r="N31" s="43"/>
      <c r="O31" s="43"/>
    </row>
  </sheetData>
  <mergeCells count="1">
    <mergeCell ref="A26:T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22"/>
  <sheetViews>
    <sheetView tabSelected="1" workbookViewId="0" topLeftCell="A1">
      <selection activeCell="A2" sqref="A2"/>
    </sheetView>
  </sheetViews>
  <sheetFormatPr defaultColWidth="9.140625" defaultRowHeight="12.75"/>
  <sheetData>
    <row r="1" spans="1:14" ht="13.5" thickBot="1">
      <c r="A1" s="45"/>
      <c r="B1" s="46">
        <v>38322</v>
      </c>
      <c r="C1" s="46">
        <v>38353</v>
      </c>
      <c r="D1" s="46">
        <v>38384</v>
      </c>
      <c r="E1" s="46">
        <v>38412</v>
      </c>
      <c r="F1" s="46">
        <v>38443</v>
      </c>
      <c r="G1" s="46">
        <v>38473</v>
      </c>
      <c r="H1" s="46">
        <v>38504</v>
      </c>
      <c r="I1" s="46">
        <v>38534</v>
      </c>
      <c r="J1" s="46">
        <v>38565</v>
      </c>
      <c r="K1" s="46">
        <v>38596</v>
      </c>
      <c r="L1" s="46">
        <v>38626</v>
      </c>
      <c r="M1" s="27" t="s">
        <v>8</v>
      </c>
      <c r="N1" s="5" t="s">
        <v>9</v>
      </c>
    </row>
    <row r="2" spans="1:14" ht="12.75">
      <c r="A2" s="8">
        <v>1</v>
      </c>
      <c r="B2" s="9">
        <v>269.9</v>
      </c>
      <c r="C2" s="13">
        <v>273.1</v>
      </c>
      <c r="D2" s="13">
        <v>274.9</v>
      </c>
      <c r="E2" s="13">
        <v>274.5</v>
      </c>
      <c r="F2" s="13">
        <v>276.8</v>
      </c>
      <c r="G2" s="15">
        <v>275.3</v>
      </c>
      <c r="H2" s="15">
        <v>271.3</v>
      </c>
      <c r="I2" s="15">
        <v>277.1</v>
      </c>
      <c r="J2" s="15">
        <v>277</v>
      </c>
      <c r="K2" s="15">
        <v>278.2</v>
      </c>
      <c r="L2" s="16">
        <v>280.4</v>
      </c>
      <c r="M2" s="15">
        <f>AVERAGE(B2:L2)</f>
        <v>275.3181818181818</v>
      </c>
      <c r="N2" s="16">
        <f>STDEV(B2:L2)</f>
        <v>3.0593522784477147</v>
      </c>
    </row>
    <row r="3" spans="1:14" ht="12.75">
      <c r="A3" s="8">
        <v>2</v>
      </c>
      <c r="B3" s="17">
        <v>343</v>
      </c>
      <c r="C3" s="21">
        <v>341.9</v>
      </c>
      <c r="D3" s="21">
        <v>341.8</v>
      </c>
      <c r="E3" s="21">
        <v>340.6</v>
      </c>
      <c r="F3" s="21">
        <v>339.9</v>
      </c>
      <c r="G3" s="24">
        <v>326.8</v>
      </c>
      <c r="H3" s="24">
        <v>334.4</v>
      </c>
      <c r="I3" s="24">
        <v>325</v>
      </c>
      <c r="J3" s="24">
        <v>329.3</v>
      </c>
      <c r="K3" s="24">
        <v>341.2</v>
      </c>
      <c r="L3" s="25">
        <v>343.8</v>
      </c>
      <c r="M3" s="24">
        <f aca="true" t="shared" si="0" ref="M3:M20">AVERAGE(B3:L3)</f>
        <v>337.06363636363636</v>
      </c>
      <c r="N3" s="25">
        <f aca="true" t="shared" si="1" ref="N3:N20">STDEV(B3:L3)</f>
        <v>6.9451094631058625</v>
      </c>
    </row>
    <row r="4" spans="1:14" ht="12.75">
      <c r="A4" s="8">
        <v>3</v>
      </c>
      <c r="B4" s="17">
        <v>394.4</v>
      </c>
      <c r="C4" s="21">
        <v>390.5</v>
      </c>
      <c r="D4" s="21">
        <v>395</v>
      </c>
      <c r="E4" s="21">
        <v>395.4</v>
      </c>
      <c r="F4" s="21">
        <v>392.4</v>
      </c>
      <c r="G4" s="24">
        <v>390.8</v>
      </c>
      <c r="H4" s="24">
        <v>393.4</v>
      </c>
      <c r="I4" s="24">
        <v>392</v>
      </c>
      <c r="J4" s="24">
        <v>395.6</v>
      </c>
      <c r="K4" s="24">
        <v>392.7</v>
      </c>
      <c r="L4" s="25">
        <v>387</v>
      </c>
      <c r="M4" s="24">
        <f t="shared" si="0"/>
        <v>392.65454545454554</v>
      </c>
      <c r="N4" s="25">
        <f t="shared" si="1"/>
        <v>2.5664620146560866</v>
      </c>
    </row>
    <row r="5" spans="1:14" ht="12.75">
      <c r="A5" s="8">
        <v>4</v>
      </c>
      <c r="B5" s="17">
        <v>150.4</v>
      </c>
      <c r="C5" s="21">
        <v>143.1</v>
      </c>
      <c r="D5" s="21">
        <v>153.6</v>
      </c>
      <c r="E5" s="21">
        <v>161.9</v>
      </c>
      <c r="F5" s="21">
        <v>153.9</v>
      </c>
      <c r="G5" s="24">
        <v>154.4</v>
      </c>
      <c r="H5" s="24">
        <v>156.9</v>
      </c>
      <c r="I5" s="24">
        <v>167.7</v>
      </c>
      <c r="J5" s="24">
        <v>169.6</v>
      </c>
      <c r="K5" s="24">
        <v>166.8</v>
      </c>
      <c r="L5" s="25">
        <v>156.1</v>
      </c>
      <c r="M5" s="24">
        <f t="shared" si="0"/>
        <v>157.67272727272726</v>
      </c>
      <c r="N5" s="25">
        <f t="shared" si="1"/>
        <v>8.086048591134697</v>
      </c>
    </row>
    <row r="6" spans="1:14" ht="12.75">
      <c r="A6" s="8">
        <v>5</v>
      </c>
      <c r="B6" s="17">
        <v>280.4</v>
      </c>
      <c r="C6" s="21">
        <v>277.7</v>
      </c>
      <c r="D6" s="21">
        <v>276.3</v>
      </c>
      <c r="E6" s="21">
        <v>275.5</v>
      </c>
      <c r="F6" s="21">
        <v>271.6</v>
      </c>
      <c r="G6" s="24">
        <v>274.3</v>
      </c>
      <c r="H6" s="24">
        <v>268.2</v>
      </c>
      <c r="I6" s="24">
        <v>272.4</v>
      </c>
      <c r="J6" s="24">
        <v>276.4</v>
      </c>
      <c r="K6" s="24">
        <v>273</v>
      </c>
      <c r="L6" s="25">
        <v>274.5</v>
      </c>
      <c r="M6" s="24">
        <f t="shared" si="0"/>
        <v>274.57272727272726</v>
      </c>
      <c r="N6" s="25">
        <f t="shared" si="1"/>
        <v>3.2808812563336027</v>
      </c>
    </row>
    <row r="7" spans="1:14" ht="12.75">
      <c r="A7" s="8">
        <v>6</v>
      </c>
      <c r="B7" s="17">
        <v>507</v>
      </c>
      <c r="C7" s="21">
        <v>503</v>
      </c>
      <c r="D7" s="21">
        <v>503</v>
      </c>
      <c r="E7" s="21">
        <v>502</v>
      </c>
      <c r="F7" s="21">
        <v>509</v>
      </c>
      <c r="G7" s="24">
        <v>500</v>
      </c>
      <c r="H7" s="24">
        <v>500</v>
      </c>
      <c r="I7" s="24">
        <v>496.8</v>
      </c>
      <c r="J7" s="24">
        <v>497.1</v>
      </c>
      <c r="K7" s="24">
        <v>494.4</v>
      </c>
      <c r="L7" s="25">
        <v>498.1</v>
      </c>
      <c r="M7" s="24">
        <f t="shared" si="0"/>
        <v>500.9454545454546</v>
      </c>
      <c r="N7" s="25">
        <f t="shared" si="1"/>
        <v>4.424785562331643</v>
      </c>
    </row>
    <row r="8" spans="1:14" ht="12.75">
      <c r="A8" s="8">
        <v>7</v>
      </c>
      <c r="B8" s="17">
        <v>267.2</v>
      </c>
      <c r="C8" s="21">
        <v>268</v>
      </c>
      <c r="D8" s="21">
        <v>267.9</v>
      </c>
      <c r="E8" s="21">
        <v>262.2</v>
      </c>
      <c r="F8" s="21">
        <v>258</v>
      </c>
      <c r="G8" s="24">
        <v>256.5</v>
      </c>
      <c r="H8" s="24">
        <v>258.6</v>
      </c>
      <c r="I8" s="24">
        <v>256</v>
      </c>
      <c r="J8" s="24">
        <v>256.3</v>
      </c>
      <c r="K8" s="24">
        <v>258</v>
      </c>
      <c r="L8" s="25">
        <v>266.3</v>
      </c>
      <c r="M8" s="24">
        <f t="shared" si="0"/>
        <v>261.36363636363643</v>
      </c>
      <c r="N8" s="25">
        <f t="shared" si="1"/>
        <v>5.042077493901836</v>
      </c>
    </row>
    <row r="9" spans="1:14" ht="12.75">
      <c r="A9" s="8">
        <f>A8+1</f>
        <v>8</v>
      </c>
      <c r="B9" s="17">
        <v>300.5</v>
      </c>
      <c r="C9" s="21">
        <v>303.8</v>
      </c>
      <c r="D9" s="21">
        <v>303.2</v>
      </c>
      <c r="E9" s="21">
        <v>300.6</v>
      </c>
      <c r="F9" s="21">
        <v>293.6</v>
      </c>
      <c r="G9" s="24">
        <v>289.7</v>
      </c>
      <c r="H9" s="24">
        <v>295.1</v>
      </c>
      <c r="I9" s="24">
        <v>285.4</v>
      </c>
      <c r="J9" s="24">
        <v>298.7</v>
      </c>
      <c r="K9" s="24">
        <v>295.9</v>
      </c>
      <c r="L9" s="25">
        <v>298.8</v>
      </c>
      <c r="M9" s="24">
        <f t="shared" si="0"/>
        <v>296.8454545454546</v>
      </c>
      <c r="N9" s="25">
        <f t="shared" si="1"/>
        <v>5.656741754111375</v>
      </c>
    </row>
    <row r="10" spans="1:14" ht="12.75">
      <c r="A10" s="8">
        <f aca="true" t="shared" si="2" ref="A10:A20">A9+1</f>
        <v>9</v>
      </c>
      <c r="B10" s="17">
        <v>256.9</v>
      </c>
      <c r="C10" s="21">
        <v>258.1</v>
      </c>
      <c r="D10" s="21">
        <v>254</v>
      </c>
      <c r="E10" s="21">
        <v>262.8</v>
      </c>
      <c r="F10" s="21">
        <v>251.8</v>
      </c>
      <c r="G10" s="24">
        <v>232.7</v>
      </c>
      <c r="H10" s="24">
        <v>283.6</v>
      </c>
      <c r="I10" s="24">
        <v>283.5</v>
      </c>
      <c r="J10" s="24">
        <v>286.5</v>
      </c>
      <c r="K10" s="24">
        <v>283.6</v>
      </c>
      <c r="L10" s="25">
        <v>291.8</v>
      </c>
      <c r="M10" s="24">
        <f t="shared" si="0"/>
        <v>267.75454545454545</v>
      </c>
      <c r="N10" s="25">
        <f t="shared" si="1"/>
        <v>18.941455257522104</v>
      </c>
    </row>
    <row r="11" spans="1:14" ht="12.75">
      <c r="A11" s="8">
        <f t="shared" si="2"/>
        <v>10</v>
      </c>
      <c r="B11" s="17">
        <v>392.7</v>
      </c>
      <c r="C11" s="21">
        <v>393.5</v>
      </c>
      <c r="D11" s="21">
        <v>394.8</v>
      </c>
      <c r="E11" s="21">
        <v>393.8</v>
      </c>
      <c r="F11" s="21">
        <v>395.3</v>
      </c>
      <c r="G11" s="24">
        <v>389.9</v>
      </c>
      <c r="H11" s="24">
        <v>392.9</v>
      </c>
      <c r="I11" s="24">
        <v>388.2</v>
      </c>
      <c r="J11" s="24">
        <v>393.5</v>
      </c>
      <c r="K11" s="24">
        <v>390.1</v>
      </c>
      <c r="L11" s="25">
        <v>396.6</v>
      </c>
      <c r="M11" s="24">
        <f t="shared" si="0"/>
        <v>392.8454545454546</v>
      </c>
      <c r="N11" s="25">
        <f t="shared" si="1"/>
        <v>2.5204617181647584</v>
      </c>
    </row>
    <row r="12" spans="1:14" ht="12.75">
      <c r="A12" s="8">
        <f t="shared" si="2"/>
        <v>11</v>
      </c>
      <c r="B12" s="17">
        <v>372.9</v>
      </c>
      <c r="C12" s="21">
        <v>376.7</v>
      </c>
      <c r="D12" s="21">
        <v>369.4</v>
      </c>
      <c r="E12" s="21">
        <v>372.9</v>
      </c>
      <c r="F12" s="21">
        <v>374.6</v>
      </c>
      <c r="G12" s="24">
        <v>361.5</v>
      </c>
      <c r="H12" s="24">
        <v>371.9</v>
      </c>
      <c r="I12" s="24">
        <v>356.6</v>
      </c>
      <c r="J12" s="24">
        <v>366.8</v>
      </c>
      <c r="K12" s="24">
        <v>375</v>
      </c>
      <c r="L12" s="25">
        <v>377.9</v>
      </c>
      <c r="M12" s="24">
        <f t="shared" si="0"/>
        <v>370.56363636363636</v>
      </c>
      <c r="N12" s="25">
        <f t="shared" si="1"/>
        <v>6.578795136992706</v>
      </c>
    </row>
    <row r="13" spans="1:14" ht="12.75">
      <c r="A13" s="8">
        <f t="shared" si="2"/>
        <v>12</v>
      </c>
      <c r="B13" s="17">
        <v>305.1</v>
      </c>
      <c r="C13" s="21">
        <v>302.7</v>
      </c>
      <c r="D13" s="21">
        <v>308.6</v>
      </c>
      <c r="E13" s="21">
        <v>310.6</v>
      </c>
      <c r="F13" s="21">
        <v>310.6</v>
      </c>
      <c r="G13" s="21">
        <v>317.5</v>
      </c>
      <c r="H13" s="21">
        <v>320.8</v>
      </c>
      <c r="I13" s="21">
        <v>320.9</v>
      </c>
      <c r="J13" s="21">
        <v>314.9</v>
      </c>
      <c r="K13" s="21">
        <v>308.5</v>
      </c>
      <c r="L13" s="47">
        <v>304</v>
      </c>
      <c r="M13" s="24">
        <f t="shared" si="0"/>
        <v>311.2909090909091</v>
      </c>
      <c r="N13" s="25">
        <f t="shared" si="1"/>
        <v>6.446775092314732</v>
      </c>
    </row>
    <row r="14" spans="1:14" ht="12.75">
      <c r="A14" s="8">
        <f t="shared" si="2"/>
        <v>13</v>
      </c>
      <c r="B14" s="17">
        <v>564</v>
      </c>
      <c r="C14" s="21">
        <v>297.8</v>
      </c>
      <c r="D14" s="21">
        <v>342.1</v>
      </c>
      <c r="E14" s="21">
        <v>379.8</v>
      </c>
      <c r="F14" s="21">
        <v>387.7</v>
      </c>
      <c r="G14" s="24">
        <v>340.7</v>
      </c>
      <c r="H14" s="24">
        <v>343.2</v>
      </c>
      <c r="I14" s="24">
        <v>341.1</v>
      </c>
      <c r="J14" s="24">
        <v>324.4</v>
      </c>
      <c r="K14" s="24">
        <v>319.2</v>
      </c>
      <c r="L14" s="25">
        <v>328.2</v>
      </c>
      <c r="M14" s="24">
        <f t="shared" si="0"/>
        <v>360.7454545454545</v>
      </c>
      <c r="N14" s="25">
        <f t="shared" si="1"/>
        <v>72.05112578768457</v>
      </c>
    </row>
    <row r="15" spans="1:14" ht="12.75">
      <c r="A15" s="8">
        <f t="shared" si="2"/>
        <v>14</v>
      </c>
      <c r="B15" s="17">
        <v>294.8</v>
      </c>
      <c r="C15" s="21">
        <v>274.9</v>
      </c>
      <c r="D15" s="21">
        <v>264.2</v>
      </c>
      <c r="E15" s="21">
        <v>264</v>
      </c>
      <c r="F15" s="21">
        <v>299.5</v>
      </c>
      <c r="G15" s="24">
        <v>328.4</v>
      </c>
      <c r="H15" s="24">
        <v>288.1</v>
      </c>
      <c r="I15" s="24">
        <v>254.6</v>
      </c>
      <c r="J15" s="24">
        <v>270.4</v>
      </c>
      <c r="K15" s="24">
        <v>290</v>
      </c>
      <c r="L15" s="25">
        <v>282.3</v>
      </c>
      <c r="M15" s="24">
        <f t="shared" si="0"/>
        <v>282.83636363636367</v>
      </c>
      <c r="N15" s="25">
        <f t="shared" si="1"/>
        <v>20.720100034858575</v>
      </c>
    </row>
    <row r="16" spans="1:14" ht="12.75">
      <c r="A16" s="8">
        <f t="shared" si="2"/>
        <v>15</v>
      </c>
      <c r="B16" s="17">
        <v>363</v>
      </c>
      <c r="C16" s="21">
        <v>375</v>
      </c>
      <c r="D16" s="21">
        <v>386.2</v>
      </c>
      <c r="E16" s="21">
        <v>347</v>
      </c>
      <c r="F16" s="21">
        <v>363.5</v>
      </c>
      <c r="G16" s="24">
        <v>389.4</v>
      </c>
      <c r="H16" s="24">
        <v>365.5</v>
      </c>
      <c r="I16" s="24">
        <v>371.6</v>
      </c>
      <c r="J16" s="24">
        <v>377.4</v>
      </c>
      <c r="K16" s="24">
        <v>371.1</v>
      </c>
      <c r="L16" s="25">
        <v>387.9</v>
      </c>
      <c r="M16" s="24">
        <f t="shared" si="0"/>
        <v>372.50909090909084</v>
      </c>
      <c r="N16" s="25">
        <f t="shared" si="1"/>
        <v>12.704287035916193</v>
      </c>
    </row>
    <row r="17" spans="1:14" ht="12.75">
      <c r="A17" s="8">
        <f t="shared" si="2"/>
        <v>16</v>
      </c>
      <c r="B17" s="17">
        <v>292.1</v>
      </c>
      <c r="C17" s="21">
        <v>291.8</v>
      </c>
      <c r="D17" s="21">
        <v>294</v>
      </c>
      <c r="E17" s="21">
        <v>291</v>
      </c>
      <c r="F17" s="21">
        <v>289.5</v>
      </c>
      <c r="G17" s="24">
        <v>291.5</v>
      </c>
      <c r="H17" s="24">
        <v>293.7</v>
      </c>
      <c r="I17" s="24">
        <v>290.1</v>
      </c>
      <c r="J17" s="24">
        <v>294.9</v>
      </c>
      <c r="K17" s="24">
        <v>299.9</v>
      </c>
      <c r="L17" s="25">
        <v>296.7</v>
      </c>
      <c r="M17" s="24">
        <f t="shared" si="0"/>
        <v>293.20000000000005</v>
      </c>
      <c r="N17" s="25">
        <f t="shared" si="1"/>
        <v>3.0841530441902347</v>
      </c>
    </row>
    <row r="18" spans="1:14" ht="12.75">
      <c r="A18" s="8">
        <f t="shared" si="2"/>
        <v>17</v>
      </c>
      <c r="B18" s="17">
        <v>164.7</v>
      </c>
      <c r="C18" s="21">
        <v>151.8</v>
      </c>
      <c r="D18" s="21">
        <v>169</v>
      </c>
      <c r="E18" s="21">
        <v>182.4</v>
      </c>
      <c r="F18" s="21">
        <v>169.4</v>
      </c>
      <c r="G18" s="24">
        <v>165.6</v>
      </c>
      <c r="H18" s="24">
        <v>172.3</v>
      </c>
      <c r="I18" s="24">
        <v>186.7</v>
      </c>
      <c r="J18" s="24">
        <v>190.4</v>
      </c>
      <c r="K18" s="24">
        <v>189.4</v>
      </c>
      <c r="L18" s="25">
        <v>182.7</v>
      </c>
      <c r="M18" s="24">
        <f t="shared" si="0"/>
        <v>174.94545454545457</v>
      </c>
      <c r="N18" s="25">
        <f t="shared" si="1"/>
        <v>12.258740851845904</v>
      </c>
    </row>
    <row r="19" spans="1:14" ht="12.75">
      <c r="A19" s="8">
        <f t="shared" si="2"/>
        <v>18</v>
      </c>
      <c r="B19" s="17">
        <v>296.7</v>
      </c>
      <c r="C19" s="21">
        <v>296</v>
      </c>
      <c r="D19" s="21">
        <v>299</v>
      </c>
      <c r="E19" s="21">
        <v>283.8</v>
      </c>
      <c r="F19" s="21">
        <v>296.4</v>
      </c>
      <c r="G19" s="24">
        <v>288.7</v>
      </c>
      <c r="H19" s="24">
        <v>294.7</v>
      </c>
      <c r="I19" s="24">
        <v>284.2</v>
      </c>
      <c r="J19" s="24">
        <v>284.1</v>
      </c>
      <c r="K19" s="24">
        <v>291.9</v>
      </c>
      <c r="L19" s="25">
        <v>292.2</v>
      </c>
      <c r="M19" s="24">
        <f t="shared" si="0"/>
        <v>291.60909090909087</v>
      </c>
      <c r="N19" s="25">
        <f t="shared" si="1"/>
        <v>5.599009652690823</v>
      </c>
    </row>
    <row r="20" spans="1:14" ht="13.5" thickBot="1">
      <c r="A20" s="8">
        <f t="shared" si="2"/>
        <v>19</v>
      </c>
      <c r="B20" s="48">
        <v>231</v>
      </c>
      <c r="C20" s="49">
        <v>223</v>
      </c>
      <c r="D20" s="49">
        <v>229.2</v>
      </c>
      <c r="E20" s="49">
        <v>230.4</v>
      </c>
      <c r="F20" s="49">
        <v>221.3</v>
      </c>
      <c r="G20" s="35">
        <v>223.5</v>
      </c>
      <c r="H20" s="35">
        <v>226.9</v>
      </c>
      <c r="I20" s="35">
        <v>231.7</v>
      </c>
      <c r="J20" s="35">
        <v>246.8</v>
      </c>
      <c r="K20" s="35">
        <v>252.7</v>
      </c>
      <c r="L20" s="50">
        <v>251.1</v>
      </c>
      <c r="M20" s="24">
        <f t="shared" si="0"/>
        <v>233.4181818181818</v>
      </c>
      <c r="N20" s="25">
        <f t="shared" si="1"/>
        <v>11.381811646817997</v>
      </c>
    </row>
    <row r="21" spans="1:14" ht="12.75">
      <c r="A21" s="27" t="s">
        <v>8</v>
      </c>
      <c r="B21" s="17">
        <f>AVERAGE(B2:B20)</f>
        <v>318.2473684210526</v>
      </c>
      <c r="C21" s="21">
        <f aca="true" t="shared" si="3" ref="C21:L21">AVERAGE(C2:C20)</f>
        <v>302.2315789473684</v>
      </c>
      <c r="D21" s="21">
        <f t="shared" si="3"/>
        <v>306.6421052631579</v>
      </c>
      <c r="E21" s="21">
        <f t="shared" si="3"/>
        <v>306.90526315789475</v>
      </c>
      <c r="F21" s="21">
        <f t="shared" si="3"/>
        <v>308.1473684210526</v>
      </c>
      <c r="G21" s="21">
        <f t="shared" si="3"/>
        <v>305.1157894736842</v>
      </c>
      <c r="H21" s="21">
        <f t="shared" si="3"/>
        <v>306.92105263157896</v>
      </c>
      <c r="I21" s="21">
        <f t="shared" si="3"/>
        <v>304.2947368421053</v>
      </c>
      <c r="J21" s="21">
        <f t="shared" si="3"/>
        <v>307.9</v>
      </c>
      <c r="K21" s="21">
        <f t="shared" si="3"/>
        <v>309.03157894736836</v>
      </c>
      <c r="L21" s="21">
        <f t="shared" si="3"/>
        <v>310.3368421052632</v>
      </c>
      <c r="M21" s="21"/>
      <c r="N21" s="86"/>
    </row>
    <row r="22" spans="1:14" ht="13.5" thickBot="1">
      <c r="A22" s="27" t="s">
        <v>9</v>
      </c>
      <c r="B22" s="48">
        <f>STDEV(B2:B20)</f>
        <v>101.28429936690881</v>
      </c>
      <c r="C22" s="49">
        <f aca="true" t="shared" si="4" ref="C22:M22">STDEV(C2:C20)</f>
        <v>84.51185355802392</v>
      </c>
      <c r="D22" s="49">
        <f t="shared" si="4"/>
        <v>82.83075325149788</v>
      </c>
      <c r="E22" s="49">
        <f t="shared" si="4"/>
        <v>80.58753331822349</v>
      </c>
      <c r="F22" s="49">
        <f t="shared" si="4"/>
        <v>84.72977548536996</v>
      </c>
      <c r="G22" s="49">
        <f t="shared" si="4"/>
        <v>83.0677987025452</v>
      </c>
      <c r="H22" s="49">
        <f t="shared" si="4"/>
        <v>80.12688256722289</v>
      </c>
      <c r="I22" s="49">
        <f t="shared" si="4"/>
        <v>77.03737529915229</v>
      </c>
      <c r="J22" s="49">
        <f t="shared" si="4"/>
        <v>75.95840235871812</v>
      </c>
      <c r="K22" s="49">
        <f t="shared" si="4"/>
        <v>75.056608655894</v>
      </c>
      <c r="L22" s="49">
        <f t="shared" si="4"/>
        <v>78.21623311568382</v>
      </c>
      <c r="M22" s="49"/>
      <c r="N22" s="87"/>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22"/>
  <sheetViews>
    <sheetView workbookViewId="0" topLeftCell="A1">
      <selection activeCell="D27" sqref="D27"/>
    </sheetView>
  </sheetViews>
  <sheetFormatPr defaultColWidth="9.140625" defaultRowHeight="12.75"/>
  <sheetData>
    <row r="1" spans="1:14" ht="13.5" thickBot="1">
      <c r="A1" s="51"/>
      <c r="B1" s="52">
        <v>38322</v>
      </c>
      <c r="C1" s="52">
        <v>38353</v>
      </c>
      <c r="D1" s="52">
        <v>38384</v>
      </c>
      <c r="E1" s="52">
        <v>38412</v>
      </c>
      <c r="F1" s="52">
        <v>38443</v>
      </c>
      <c r="G1" s="52">
        <v>38473</v>
      </c>
      <c r="H1" s="52">
        <v>38504</v>
      </c>
      <c r="I1" s="52">
        <v>38534</v>
      </c>
      <c r="J1" s="52">
        <v>38565</v>
      </c>
      <c r="K1" s="52">
        <v>38596</v>
      </c>
      <c r="L1" s="52">
        <v>38626</v>
      </c>
      <c r="M1" s="53" t="s">
        <v>8</v>
      </c>
      <c r="N1" s="53" t="s">
        <v>9</v>
      </c>
    </row>
    <row r="2" spans="1:14" ht="12.75">
      <c r="A2" s="54">
        <v>1</v>
      </c>
      <c r="B2" s="55">
        <v>6.57</v>
      </c>
      <c r="C2" s="56">
        <v>6.98</v>
      </c>
      <c r="D2" s="56">
        <v>6.71</v>
      </c>
      <c r="E2" s="56">
        <v>6.63</v>
      </c>
      <c r="F2" s="56">
        <v>6.58</v>
      </c>
      <c r="G2" s="56">
        <v>6.44</v>
      </c>
      <c r="H2" s="56">
        <v>6.6</v>
      </c>
      <c r="I2" s="56">
        <v>6.57</v>
      </c>
      <c r="J2" s="56">
        <v>6.66</v>
      </c>
      <c r="K2" s="56">
        <v>6.54</v>
      </c>
      <c r="L2" s="57">
        <v>6.59</v>
      </c>
      <c r="M2" s="56">
        <f>AVERAGE(B2:L2)</f>
        <v>6.624545454545455</v>
      </c>
      <c r="N2" s="57">
        <f>STDEV(B2:L2)</f>
        <v>0.13633514853938705</v>
      </c>
    </row>
    <row r="3" spans="1:14" ht="12.75">
      <c r="A3" s="54">
        <v>2</v>
      </c>
      <c r="B3" s="58">
        <v>6.73</v>
      </c>
      <c r="C3" s="59">
        <v>7.17</v>
      </c>
      <c r="D3" s="59">
        <v>6.88</v>
      </c>
      <c r="E3" s="59">
        <v>6.84</v>
      </c>
      <c r="F3" s="59">
        <v>6.8</v>
      </c>
      <c r="G3" s="59">
        <v>6.61</v>
      </c>
      <c r="H3" s="59">
        <v>6.77</v>
      </c>
      <c r="I3" s="59">
        <v>6.63</v>
      </c>
      <c r="J3" s="59">
        <v>6.68</v>
      </c>
      <c r="K3" s="59">
        <v>6.65</v>
      </c>
      <c r="L3" s="60">
        <v>6.77</v>
      </c>
      <c r="M3" s="59">
        <f aca="true" t="shared" si="0" ref="M3:M20">AVERAGE(B3:L3)</f>
        <v>6.775454545454545</v>
      </c>
      <c r="N3" s="60">
        <f aca="true" t="shared" si="1" ref="N3:N20">STDEV(B3:L3)</f>
        <v>0.1571218403891259</v>
      </c>
    </row>
    <row r="4" spans="1:14" ht="12.75">
      <c r="A4" s="54">
        <v>3</v>
      </c>
      <c r="B4" s="58">
        <v>6.99</v>
      </c>
      <c r="C4" s="59">
        <v>7.37</v>
      </c>
      <c r="D4" s="59">
        <v>7.13</v>
      </c>
      <c r="E4" s="59">
        <v>7.03</v>
      </c>
      <c r="F4" s="59">
        <v>7.04</v>
      </c>
      <c r="G4" s="59">
        <v>6.95</v>
      </c>
      <c r="H4" s="59">
        <v>7.01</v>
      </c>
      <c r="I4" s="59">
        <v>7</v>
      </c>
      <c r="J4" s="59">
        <v>7.01</v>
      </c>
      <c r="K4" s="59">
        <v>6.97</v>
      </c>
      <c r="L4" s="60">
        <v>7</v>
      </c>
      <c r="M4" s="59">
        <f t="shared" si="0"/>
        <v>7.045454545454546</v>
      </c>
      <c r="N4" s="60">
        <f t="shared" si="1"/>
        <v>0.11716344450076133</v>
      </c>
    </row>
    <row r="5" spans="1:14" ht="12.75">
      <c r="A5" s="54">
        <v>4</v>
      </c>
      <c r="B5" s="58">
        <v>6.26</v>
      </c>
      <c r="C5" s="59">
        <v>6.72</v>
      </c>
      <c r="D5" s="59">
        <v>6.4</v>
      </c>
      <c r="E5" s="59">
        <v>6.37</v>
      </c>
      <c r="F5" s="59">
        <v>6.39</v>
      </c>
      <c r="G5" s="59">
        <v>6.3</v>
      </c>
      <c r="H5" s="59">
        <v>6.38</v>
      </c>
      <c r="I5" s="59">
        <v>6.28</v>
      </c>
      <c r="J5" s="59">
        <v>6.41</v>
      </c>
      <c r="K5" s="59">
        <v>6.31</v>
      </c>
      <c r="L5" s="60">
        <v>6.32</v>
      </c>
      <c r="M5" s="59">
        <f t="shared" si="0"/>
        <v>6.376363636363638</v>
      </c>
      <c r="N5" s="60">
        <f t="shared" si="1"/>
        <v>0.12500181816852657</v>
      </c>
    </row>
    <row r="6" spans="1:14" ht="12.75">
      <c r="A6" s="54">
        <v>5</v>
      </c>
      <c r="B6" s="58">
        <v>6.46</v>
      </c>
      <c r="C6" s="59">
        <v>6.86</v>
      </c>
      <c r="D6" s="59">
        <v>6.58</v>
      </c>
      <c r="E6" s="59">
        <v>6.55</v>
      </c>
      <c r="F6" s="59">
        <v>6.45</v>
      </c>
      <c r="G6" s="59">
        <v>6.43</v>
      </c>
      <c r="H6" s="59">
        <v>6.55</v>
      </c>
      <c r="I6" s="59">
        <v>6.44</v>
      </c>
      <c r="J6" s="59">
        <v>6.55</v>
      </c>
      <c r="K6" s="59">
        <v>6.48</v>
      </c>
      <c r="L6" s="60">
        <v>6.53</v>
      </c>
      <c r="M6" s="59">
        <f t="shared" si="0"/>
        <v>6.534545454545454</v>
      </c>
      <c r="N6" s="60">
        <f t="shared" si="1"/>
        <v>0.12011358260942895</v>
      </c>
    </row>
    <row r="7" spans="1:14" ht="12.75">
      <c r="A7" s="54">
        <v>6</v>
      </c>
      <c r="B7" s="58">
        <v>6.1</v>
      </c>
      <c r="C7" s="59">
        <v>6.49</v>
      </c>
      <c r="D7" s="59">
        <v>6.25</v>
      </c>
      <c r="E7" s="59">
        <v>6.19</v>
      </c>
      <c r="F7" s="59">
        <v>6.18</v>
      </c>
      <c r="G7" s="59">
        <v>6.1</v>
      </c>
      <c r="H7" s="59">
        <v>6.19</v>
      </c>
      <c r="I7" s="59">
        <v>6.08</v>
      </c>
      <c r="J7" s="59">
        <v>6.25</v>
      </c>
      <c r="K7" s="59">
        <v>6.11</v>
      </c>
      <c r="L7" s="60">
        <v>6.12</v>
      </c>
      <c r="M7" s="59">
        <f t="shared" si="0"/>
        <v>6.1872727272727275</v>
      </c>
      <c r="N7" s="60">
        <f t="shared" si="1"/>
        <v>0.11696930444275878</v>
      </c>
    </row>
    <row r="8" spans="1:14" ht="12.75">
      <c r="A8" s="54">
        <v>7</v>
      </c>
      <c r="B8" s="58">
        <v>6.42</v>
      </c>
      <c r="C8" s="59">
        <v>6.83</v>
      </c>
      <c r="D8" s="59">
        <v>6.57</v>
      </c>
      <c r="E8" s="59">
        <v>6.54</v>
      </c>
      <c r="F8" s="59">
        <v>6.49</v>
      </c>
      <c r="G8" s="59">
        <v>6.3</v>
      </c>
      <c r="H8" s="59">
        <v>6.52</v>
      </c>
      <c r="I8" s="59">
        <v>6.39</v>
      </c>
      <c r="J8" s="59">
        <v>6.54</v>
      </c>
      <c r="K8" s="59">
        <v>6.4</v>
      </c>
      <c r="L8" s="60">
        <v>6.49</v>
      </c>
      <c r="M8" s="59">
        <f t="shared" si="0"/>
        <v>6.499090909090909</v>
      </c>
      <c r="N8" s="60">
        <f t="shared" si="1"/>
        <v>0.1364151417881907</v>
      </c>
    </row>
    <row r="9" spans="1:14" ht="12.75">
      <c r="A9" s="54">
        <f>A8+1</f>
        <v>8</v>
      </c>
      <c r="B9" s="58">
        <v>6.27</v>
      </c>
      <c r="C9" s="59">
        <v>6.71</v>
      </c>
      <c r="D9" s="59">
        <v>6.46</v>
      </c>
      <c r="E9" s="59">
        <v>6.39</v>
      </c>
      <c r="F9" s="59">
        <v>6.3</v>
      </c>
      <c r="G9" s="59">
        <v>6.2</v>
      </c>
      <c r="H9" s="59">
        <v>6.39</v>
      </c>
      <c r="I9" s="59">
        <v>6.28</v>
      </c>
      <c r="J9" s="59">
        <v>6.42</v>
      </c>
      <c r="K9" s="59">
        <v>6.34</v>
      </c>
      <c r="L9" s="60">
        <v>6.35</v>
      </c>
      <c r="M9" s="59">
        <f t="shared" si="0"/>
        <v>6.373636363636364</v>
      </c>
      <c r="N9" s="60">
        <f t="shared" si="1"/>
        <v>0.1341844050009521</v>
      </c>
    </row>
    <row r="10" spans="1:14" ht="12.75">
      <c r="A10" s="54">
        <f aca="true" t="shared" si="2" ref="A10:A20">A9+1</f>
        <v>9</v>
      </c>
      <c r="B10" s="58">
        <v>7.06</v>
      </c>
      <c r="C10" s="59">
        <v>7.48</v>
      </c>
      <c r="D10" s="59">
        <v>7.23</v>
      </c>
      <c r="E10" s="59">
        <v>7.12</v>
      </c>
      <c r="F10" s="59">
        <v>7.03</v>
      </c>
      <c r="G10" s="59">
        <v>6.93</v>
      </c>
      <c r="H10" s="59">
        <v>7.05</v>
      </c>
      <c r="I10" s="59">
        <v>7.01</v>
      </c>
      <c r="J10" s="59">
        <v>7.07</v>
      </c>
      <c r="K10" s="59">
        <v>7.01</v>
      </c>
      <c r="L10" s="60">
        <v>6.96</v>
      </c>
      <c r="M10" s="59">
        <f t="shared" si="0"/>
        <v>7.086363636363635</v>
      </c>
      <c r="N10" s="60">
        <f t="shared" si="1"/>
        <v>0.1530537635782754</v>
      </c>
    </row>
    <row r="11" spans="1:14" ht="12.75">
      <c r="A11" s="54">
        <f t="shared" si="2"/>
        <v>10</v>
      </c>
      <c r="B11" s="58">
        <v>7.1</v>
      </c>
      <c r="C11" s="59">
        <v>7.45</v>
      </c>
      <c r="D11" s="59">
        <v>7.28</v>
      </c>
      <c r="E11" s="59">
        <v>7.08</v>
      </c>
      <c r="F11" s="59">
        <v>7.09</v>
      </c>
      <c r="G11" s="59">
        <v>6.99</v>
      </c>
      <c r="H11" s="59">
        <v>7.11</v>
      </c>
      <c r="I11" s="59">
        <v>7.05</v>
      </c>
      <c r="J11" s="59">
        <v>7.09</v>
      </c>
      <c r="K11" s="59">
        <v>6.92</v>
      </c>
      <c r="L11" s="60">
        <v>7.05</v>
      </c>
      <c r="M11" s="59">
        <f t="shared" si="0"/>
        <v>7.109999999999999</v>
      </c>
      <c r="N11" s="60">
        <f t="shared" si="1"/>
        <v>0.1428285685708796</v>
      </c>
    </row>
    <row r="12" spans="1:14" ht="12.75">
      <c r="A12" s="54">
        <f t="shared" si="2"/>
        <v>11</v>
      </c>
      <c r="B12" s="58">
        <v>6.99</v>
      </c>
      <c r="C12" s="59">
        <v>7.38</v>
      </c>
      <c r="D12" s="59">
        <v>7.32</v>
      </c>
      <c r="E12" s="59">
        <v>7.03</v>
      </c>
      <c r="F12" s="59">
        <v>7.03</v>
      </c>
      <c r="G12" s="59">
        <v>6.81</v>
      </c>
      <c r="H12" s="59">
        <v>7.04</v>
      </c>
      <c r="I12" s="59">
        <v>6.99</v>
      </c>
      <c r="J12" s="59">
        <v>7.05</v>
      </c>
      <c r="K12" s="59">
        <v>6.91</v>
      </c>
      <c r="L12" s="60">
        <v>6.99</v>
      </c>
      <c r="M12" s="59">
        <f t="shared" si="0"/>
        <v>7.049090909090908</v>
      </c>
      <c r="N12" s="60">
        <f t="shared" si="1"/>
        <v>0.16452686986965337</v>
      </c>
    </row>
    <row r="13" spans="1:14" ht="12.75">
      <c r="A13" s="54">
        <f t="shared" si="2"/>
        <v>12</v>
      </c>
      <c r="B13" s="58">
        <v>6.92</v>
      </c>
      <c r="C13" s="59">
        <v>7.3</v>
      </c>
      <c r="D13" s="59">
        <v>7.14</v>
      </c>
      <c r="E13" s="59">
        <v>6.9</v>
      </c>
      <c r="F13" s="59">
        <v>6.93</v>
      </c>
      <c r="G13" s="59">
        <v>6.79</v>
      </c>
      <c r="H13" s="59">
        <v>6.89</v>
      </c>
      <c r="I13" s="59">
        <v>6.89</v>
      </c>
      <c r="J13" s="59">
        <v>6.92</v>
      </c>
      <c r="K13" s="59">
        <v>6.9</v>
      </c>
      <c r="L13" s="60">
        <v>6.96</v>
      </c>
      <c r="M13" s="59">
        <f t="shared" si="0"/>
        <v>6.958181818181817</v>
      </c>
      <c r="N13" s="60">
        <f t="shared" si="1"/>
        <v>0.1406995509459259</v>
      </c>
    </row>
    <row r="14" spans="1:14" ht="12.75">
      <c r="A14" s="54">
        <f t="shared" si="2"/>
        <v>13</v>
      </c>
      <c r="B14" s="58">
        <v>6.52</v>
      </c>
      <c r="C14" s="59">
        <v>6.99</v>
      </c>
      <c r="D14" s="59">
        <v>6.78</v>
      </c>
      <c r="E14" s="59">
        <v>6.68</v>
      </c>
      <c r="F14" s="59">
        <v>6.66</v>
      </c>
      <c r="G14" s="59">
        <v>6.55</v>
      </c>
      <c r="H14" s="59">
        <v>6.73</v>
      </c>
      <c r="I14" s="59">
        <v>6.7</v>
      </c>
      <c r="J14" s="59">
        <v>6.77</v>
      </c>
      <c r="K14" s="59">
        <v>6.7</v>
      </c>
      <c r="L14" s="60">
        <v>6.77</v>
      </c>
      <c r="M14" s="59">
        <f t="shared" si="0"/>
        <v>6.713636363636363</v>
      </c>
      <c r="N14" s="60">
        <f t="shared" si="1"/>
        <v>0.12492179371692422</v>
      </c>
    </row>
    <row r="15" spans="1:14" ht="12.75">
      <c r="A15" s="54">
        <f t="shared" si="2"/>
        <v>14</v>
      </c>
      <c r="B15" s="58">
        <v>6.18</v>
      </c>
      <c r="C15" s="59">
        <v>6.47</v>
      </c>
      <c r="D15" s="59">
        <v>6.36</v>
      </c>
      <c r="E15" s="59">
        <v>6.39</v>
      </c>
      <c r="F15" s="59">
        <v>6.26</v>
      </c>
      <c r="G15" s="59">
        <v>6.14</v>
      </c>
      <c r="H15" s="59">
        <v>6.37</v>
      </c>
      <c r="I15" s="59">
        <v>6.24</v>
      </c>
      <c r="J15" s="59">
        <v>6.33</v>
      </c>
      <c r="K15" s="59">
        <v>6.11</v>
      </c>
      <c r="L15" s="60">
        <v>6.28</v>
      </c>
      <c r="M15" s="59">
        <f t="shared" si="0"/>
        <v>6.284545454545454</v>
      </c>
      <c r="N15" s="60">
        <f t="shared" si="1"/>
        <v>0.11201460943682122</v>
      </c>
    </row>
    <row r="16" spans="1:14" ht="12.75">
      <c r="A16" s="54">
        <f t="shared" si="2"/>
        <v>15</v>
      </c>
      <c r="B16" s="58">
        <v>6.71</v>
      </c>
      <c r="C16" s="59">
        <v>7.14</v>
      </c>
      <c r="D16" s="59">
        <v>6.89</v>
      </c>
      <c r="E16" s="59">
        <v>6.79</v>
      </c>
      <c r="F16" s="59">
        <v>6.81</v>
      </c>
      <c r="G16" s="59">
        <v>6.53</v>
      </c>
      <c r="H16" s="59">
        <v>6.83</v>
      </c>
      <c r="I16" s="59">
        <v>6.72</v>
      </c>
      <c r="J16" s="59">
        <v>6.66</v>
      </c>
      <c r="K16" s="59">
        <v>6.66</v>
      </c>
      <c r="L16" s="60">
        <v>6.72</v>
      </c>
      <c r="M16" s="59">
        <f t="shared" si="0"/>
        <v>6.769090909090909</v>
      </c>
      <c r="N16" s="60">
        <f t="shared" si="1"/>
        <v>0.15725485973125405</v>
      </c>
    </row>
    <row r="17" spans="1:14" ht="12.75">
      <c r="A17" s="54">
        <f t="shared" si="2"/>
        <v>16</v>
      </c>
      <c r="B17" s="58">
        <v>7.03</v>
      </c>
      <c r="C17" s="59">
        <v>7.31</v>
      </c>
      <c r="D17" s="59">
        <v>7.11</v>
      </c>
      <c r="E17" s="59">
        <v>6.96</v>
      </c>
      <c r="F17" s="59">
        <v>6.97</v>
      </c>
      <c r="G17" s="59">
        <v>6.92</v>
      </c>
      <c r="H17" s="59">
        <v>7</v>
      </c>
      <c r="I17" s="59">
        <v>6.91</v>
      </c>
      <c r="J17" s="59">
        <v>7.02</v>
      </c>
      <c r="K17" s="59">
        <v>6.93</v>
      </c>
      <c r="L17" s="60">
        <v>6.99</v>
      </c>
      <c r="M17" s="59">
        <f t="shared" si="0"/>
        <v>7.013636363636363</v>
      </c>
      <c r="N17" s="60">
        <f t="shared" si="1"/>
        <v>0.11377809343396374</v>
      </c>
    </row>
    <row r="18" spans="1:14" ht="12.75">
      <c r="A18" s="54">
        <f t="shared" si="2"/>
        <v>17</v>
      </c>
      <c r="B18" s="58">
        <v>6.27</v>
      </c>
      <c r="C18" s="59">
        <v>6.69</v>
      </c>
      <c r="D18" s="59">
        <v>6.47</v>
      </c>
      <c r="E18" s="59">
        <v>6.42</v>
      </c>
      <c r="F18" s="59">
        <v>6.27</v>
      </c>
      <c r="G18" s="59">
        <v>6.26</v>
      </c>
      <c r="H18" s="59">
        <v>6.37</v>
      </c>
      <c r="I18" s="59">
        <v>6.28</v>
      </c>
      <c r="J18" s="59">
        <v>6.37</v>
      </c>
      <c r="K18" s="59">
        <v>6.26</v>
      </c>
      <c r="L18" s="60">
        <v>6.24</v>
      </c>
      <c r="M18" s="59">
        <f t="shared" si="0"/>
        <v>6.354545454545454</v>
      </c>
      <c r="N18" s="60">
        <f t="shared" si="1"/>
        <v>0.13471181361442508</v>
      </c>
    </row>
    <row r="19" spans="1:14" ht="12.75">
      <c r="A19" s="54">
        <f t="shared" si="2"/>
        <v>18</v>
      </c>
      <c r="B19" s="58">
        <v>6.28</v>
      </c>
      <c r="C19" s="59">
        <v>6.7</v>
      </c>
      <c r="D19" s="59">
        <v>6.46</v>
      </c>
      <c r="E19" s="59">
        <v>6.39</v>
      </c>
      <c r="F19" s="59">
        <v>6.35</v>
      </c>
      <c r="G19" s="59">
        <v>6.28</v>
      </c>
      <c r="H19" s="59">
        <v>6.42</v>
      </c>
      <c r="I19" s="59">
        <v>6.3</v>
      </c>
      <c r="J19" s="59">
        <v>6.32</v>
      </c>
      <c r="K19" s="59">
        <v>6.31</v>
      </c>
      <c r="L19" s="60">
        <v>6.32</v>
      </c>
      <c r="M19" s="59">
        <f t="shared" si="0"/>
        <v>6.375454545454545</v>
      </c>
      <c r="N19" s="60">
        <f t="shared" si="1"/>
        <v>0.1223408056507667</v>
      </c>
    </row>
    <row r="20" spans="1:14" ht="13.5" thickBot="1">
      <c r="A20" s="54">
        <f t="shared" si="2"/>
        <v>19</v>
      </c>
      <c r="B20" s="61">
        <v>6.5</v>
      </c>
      <c r="C20" s="62">
        <v>6.9</v>
      </c>
      <c r="D20" s="62">
        <v>6.67</v>
      </c>
      <c r="E20" s="62">
        <v>6.6</v>
      </c>
      <c r="F20" s="62">
        <v>6.55</v>
      </c>
      <c r="G20" s="62">
        <v>6.45</v>
      </c>
      <c r="H20" s="62">
        <v>6.63</v>
      </c>
      <c r="I20" s="62">
        <v>6.51</v>
      </c>
      <c r="J20" s="62">
        <v>6.59</v>
      </c>
      <c r="K20" s="62">
        <v>6.48</v>
      </c>
      <c r="L20" s="63">
        <v>6.5</v>
      </c>
      <c r="M20" s="59">
        <f t="shared" si="0"/>
        <v>6.580000000000001</v>
      </c>
      <c r="N20" s="60">
        <f t="shared" si="1"/>
        <v>0.12609520212913658</v>
      </c>
    </row>
    <row r="21" spans="1:14" ht="12.75">
      <c r="A21" s="54" t="s">
        <v>8</v>
      </c>
      <c r="B21" s="58">
        <f>AVERAGE(B2:B20)</f>
        <v>6.597894736842105</v>
      </c>
      <c r="C21" s="59">
        <f aca="true" t="shared" si="3" ref="C21:M21">AVERAGE(C2:C20)</f>
        <v>6.996842105263158</v>
      </c>
      <c r="D21" s="59">
        <f t="shared" si="3"/>
        <v>6.773157894736842</v>
      </c>
      <c r="E21" s="59">
        <f t="shared" si="3"/>
        <v>6.678947368421052</v>
      </c>
      <c r="F21" s="59">
        <f t="shared" si="3"/>
        <v>6.641052631578947</v>
      </c>
      <c r="G21" s="59">
        <f t="shared" si="3"/>
        <v>6.525263157894738</v>
      </c>
      <c r="H21" s="59">
        <f t="shared" si="3"/>
        <v>6.676315789473684</v>
      </c>
      <c r="I21" s="59">
        <f t="shared" si="3"/>
        <v>6.593157894736842</v>
      </c>
      <c r="J21" s="59">
        <f t="shared" si="3"/>
        <v>6.668947368421053</v>
      </c>
      <c r="K21" s="59">
        <f t="shared" si="3"/>
        <v>6.57842105263158</v>
      </c>
      <c r="L21" s="59">
        <f t="shared" si="3"/>
        <v>6.628947368421052</v>
      </c>
      <c r="M21" s="59">
        <f t="shared" si="3"/>
        <v>6.668995215311005</v>
      </c>
      <c r="N21" s="60"/>
    </row>
    <row r="22" spans="1:14" ht="13.5" thickBot="1">
      <c r="A22" s="53" t="s">
        <v>9</v>
      </c>
      <c r="B22" s="61">
        <f>STDEV(B2:B21)</f>
        <v>0.32553727165328156</v>
      </c>
      <c r="C22" s="62">
        <f aca="true" t="shared" si="4" ref="C22:M22">STDEV(C2:C21)</f>
        <v>0.3159955467970436</v>
      </c>
      <c r="D22" s="62">
        <f t="shared" si="4"/>
        <v>0.33482206793237185</v>
      </c>
      <c r="E22" s="62">
        <f t="shared" si="4"/>
        <v>0.27763843842860475</v>
      </c>
      <c r="F22" s="62">
        <f t="shared" si="4"/>
        <v>0.3026183063451134</v>
      </c>
      <c r="G22" s="62">
        <f t="shared" si="4"/>
        <v>0.2869140421624907</v>
      </c>
      <c r="H22" s="62">
        <f t="shared" si="4"/>
        <v>0.2776823350959936</v>
      </c>
      <c r="I22" s="62">
        <f t="shared" si="4"/>
        <v>0.30463183355751655</v>
      </c>
      <c r="J22" s="62">
        <f t="shared" si="4"/>
        <v>0.27758156197000494</v>
      </c>
      <c r="K22" s="62">
        <f t="shared" si="4"/>
        <v>0.2914259526407716</v>
      </c>
      <c r="L22" s="62">
        <f t="shared" si="4"/>
        <v>0.29832682072982475</v>
      </c>
      <c r="M22" s="62">
        <f t="shared" si="4"/>
        <v>0.29693532419360924</v>
      </c>
      <c r="N22" s="64"/>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25"/>
  <sheetViews>
    <sheetView workbookViewId="0" topLeftCell="G1">
      <selection activeCell="P21" sqref="P21:Q22"/>
    </sheetView>
  </sheetViews>
  <sheetFormatPr defaultColWidth="9.140625" defaultRowHeight="12.75"/>
  <sheetData>
    <row r="1" spans="2:17" ht="13.5" thickBot="1">
      <c r="B1" s="46">
        <v>38288</v>
      </c>
      <c r="C1" s="46">
        <v>38259</v>
      </c>
      <c r="D1" s="46">
        <v>38321</v>
      </c>
      <c r="E1" s="46">
        <v>38322</v>
      </c>
      <c r="F1" s="46">
        <v>38353</v>
      </c>
      <c r="G1" s="46">
        <v>38384</v>
      </c>
      <c r="H1" s="46">
        <v>38412</v>
      </c>
      <c r="I1" s="46">
        <v>38443</v>
      </c>
      <c r="J1" s="46">
        <v>38473</v>
      </c>
      <c r="K1" s="46">
        <v>38504</v>
      </c>
      <c r="L1" s="46">
        <v>38534</v>
      </c>
      <c r="M1" s="46">
        <v>38565</v>
      </c>
      <c r="N1" s="46">
        <v>38596</v>
      </c>
      <c r="O1" s="46">
        <v>38626</v>
      </c>
      <c r="P1" s="27" t="s">
        <v>8</v>
      </c>
      <c r="Q1" s="5" t="s">
        <v>9</v>
      </c>
    </row>
    <row r="2" spans="1:17" ht="12.75">
      <c r="A2" s="8">
        <v>1</v>
      </c>
      <c r="B2" s="79">
        <v>13.6</v>
      </c>
      <c r="C2" s="13">
        <v>13.1</v>
      </c>
      <c r="D2" s="13">
        <v>13.1</v>
      </c>
      <c r="E2" s="13">
        <v>13.1</v>
      </c>
      <c r="F2" s="13">
        <v>13.2</v>
      </c>
      <c r="G2" s="13">
        <v>13.3</v>
      </c>
      <c r="H2" s="13">
        <v>13.4</v>
      </c>
      <c r="I2" s="13">
        <v>13.3</v>
      </c>
      <c r="J2" s="13">
        <v>13.4</v>
      </c>
      <c r="K2" s="13">
        <v>13.1</v>
      </c>
      <c r="L2" s="13">
        <v>13.4</v>
      </c>
      <c r="M2" s="13">
        <v>13.3</v>
      </c>
      <c r="N2" s="13">
        <v>13.2</v>
      </c>
      <c r="O2" s="80">
        <v>13.2</v>
      </c>
      <c r="P2" s="13">
        <f>AVERAGE(B2:O2)</f>
        <v>13.264285714285714</v>
      </c>
      <c r="Q2" s="16">
        <f>STDEV(B2:O2)</f>
        <v>0.14990839693784103</v>
      </c>
    </row>
    <row r="3" spans="1:17" ht="12.75">
      <c r="A3" s="8">
        <v>2</v>
      </c>
      <c r="B3" s="17">
        <v>13.5</v>
      </c>
      <c r="C3" s="21">
        <v>13</v>
      </c>
      <c r="D3" s="21">
        <v>12.9</v>
      </c>
      <c r="E3" s="21">
        <v>12.8</v>
      </c>
      <c r="F3" s="21">
        <v>12.5</v>
      </c>
      <c r="G3" s="21">
        <v>12.9</v>
      </c>
      <c r="H3" s="21">
        <v>13.2</v>
      </c>
      <c r="I3" s="21">
        <v>13.2</v>
      </c>
      <c r="J3" s="21">
        <v>13.6</v>
      </c>
      <c r="K3" s="21">
        <v>13.6</v>
      </c>
      <c r="L3" s="21">
        <v>13.6</v>
      </c>
      <c r="M3" s="21">
        <v>13.8</v>
      </c>
      <c r="N3" s="21">
        <v>13.4</v>
      </c>
      <c r="O3" s="47">
        <v>13.2</v>
      </c>
      <c r="P3" s="21">
        <f aca="true" t="shared" si="0" ref="P3:P21">AVERAGE(B3:O3)</f>
        <v>13.22857142857143</v>
      </c>
      <c r="Q3" s="25">
        <f aca="true" t="shared" si="1" ref="Q3:Q21">STDEV(B3:O3)</f>
        <v>0.37504578475072575</v>
      </c>
    </row>
    <row r="4" spans="1:17" ht="12.75">
      <c r="A4" s="8">
        <v>3</v>
      </c>
      <c r="B4" s="17">
        <v>13.6</v>
      </c>
      <c r="C4" s="21">
        <v>13.7</v>
      </c>
      <c r="D4" s="21">
        <v>13.3</v>
      </c>
      <c r="E4" s="21">
        <v>13.2</v>
      </c>
      <c r="F4" s="21">
        <v>12.3</v>
      </c>
      <c r="G4" s="21">
        <v>13.1</v>
      </c>
      <c r="H4" s="21">
        <v>13.4</v>
      </c>
      <c r="I4" s="21">
        <v>13.4</v>
      </c>
      <c r="J4" s="21">
        <v>14.6</v>
      </c>
      <c r="K4" s="21">
        <v>14.5</v>
      </c>
      <c r="L4" s="21">
        <v>15.5</v>
      </c>
      <c r="M4" s="21">
        <v>15.4</v>
      </c>
      <c r="N4" s="21">
        <v>14.3</v>
      </c>
      <c r="O4" s="47">
        <v>13.9</v>
      </c>
      <c r="P4" s="21">
        <f t="shared" si="0"/>
        <v>13.871428571428572</v>
      </c>
      <c r="Q4" s="25">
        <f t="shared" si="1"/>
        <v>0.8982278034068655</v>
      </c>
    </row>
    <row r="5" spans="1:17" ht="12.75">
      <c r="A5" s="8">
        <v>4</v>
      </c>
      <c r="B5" s="17">
        <v>12.1</v>
      </c>
      <c r="C5" s="21">
        <v>11.9</v>
      </c>
      <c r="D5" s="21">
        <v>12</v>
      </c>
      <c r="E5" s="21">
        <v>12.1</v>
      </c>
      <c r="F5" s="21">
        <v>12.3</v>
      </c>
      <c r="G5" s="21">
        <v>12.4</v>
      </c>
      <c r="H5" s="21">
        <v>12.4</v>
      </c>
      <c r="I5" s="21">
        <v>12.3</v>
      </c>
      <c r="J5" s="21">
        <v>12.5</v>
      </c>
      <c r="K5" s="21">
        <v>12.3</v>
      </c>
      <c r="L5" s="21">
        <v>12.2</v>
      </c>
      <c r="M5" s="21">
        <v>12.2</v>
      </c>
      <c r="N5" s="21">
        <v>12.2</v>
      </c>
      <c r="O5" s="47">
        <v>12.3</v>
      </c>
      <c r="P5" s="21">
        <f t="shared" si="0"/>
        <v>12.228571428571428</v>
      </c>
      <c r="Q5" s="25">
        <f t="shared" si="1"/>
        <v>0.16374732612535206</v>
      </c>
    </row>
    <row r="6" spans="1:17" ht="12.75">
      <c r="A6" s="8">
        <v>5</v>
      </c>
      <c r="B6" s="17">
        <v>13.8</v>
      </c>
      <c r="C6" s="21">
        <v>14</v>
      </c>
      <c r="D6" s="21">
        <v>14</v>
      </c>
      <c r="E6" s="21">
        <v>14</v>
      </c>
      <c r="F6" s="21">
        <v>13.4</v>
      </c>
      <c r="G6" s="21">
        <v>13</v>
      </c>
      <c r="H6" s="21">
        <v>12.8</v>
      </c>
      <c r="I6" s="21">
        <v>12.5</v>
      </c>
      <c r="J6" s="21">
        <v>12.7</v>
      </c>
      <c r="K6" s="21">
        <v>13.1</v>
      </c>
      <c r="L6" s="21">
        <v>13.3</v>
      </c>
      <c r="M6" s="21">
        <v>13.6</v>
      </c>
      <c r="N6" s="21">
        <v>13.6</v>
      </c>
      <c r="O6" s="47">
        <v>13.8</v>
      </c>
      <c r="P6" s="21">
        <f t="shared" si="0"/>
        <v>13.400000000000002</v>
      </c>
      <c r="Q6" s="25">
        <f t="shared" si="1"/>
        <v>0.5114083119567314</v>
      </c>
    </row>
    <row r="7" spans="1:17" ht="12.75">
      <c r="A7" s="8">
        <v>6</v>
      </c>
      <c r="B7" s="17">
        <v>14.1</v>
      </c>
      <c r="C7" s="21">
        <v>14.3</v>
      </c>
      <c r="D7" s="21">
        <v>15.2</v>
      </c>
      <c r="E7" s="21">
        <v>14.4</v>
      </c>
      <c r="F7" s="21">
        <v>13.5</v>
      </c>
      <c r="G7" s="21">
        <v>13.9</v>
      </c>
      <c r="H7" s="21">
        <v>13.9</v>
      </c>
      <c r="I7" s="21">
        <v>13.1</v>
      </c>
      <c r="J7" s="21">
        <v>14.4</v>
      </c>
      <c r="K7" s="21">
        <v>14.6</v>
      </c>
      <c r="L7" s="21">
        <v>15.4</v>
      </c>
      <c r="M7" s="21">
        <v>17</v>
      </c>
      <c r="N7" s="21">
        <v>15</v>
      </c>
      <c r="O7" s="47">
        <v>14.9</v>
      </c>
      <c r="P7" s="21">
        <f t="shared" si="0"/>
        <v>14.55</v>
      </c>
      <c r="Q7" s="25">
        <f t="shared" si="1"/>
        <v>0.9541407733582179</v>
      </c>
    </row>
    <row r="8" spans="1:17" ht="12.75">
      <c r="A8" s="8">
        <v>7</v>
      </c>
      <c r="B8" s="81">
        <v>14.3</v>
      </c>
      <c r="C8" s="21">
        <v>12.7</v>
      </c>
      <c r="D8" s="21">
        <v>12.6</v>
      </c>
      <c r="E8" s="21">
        <v>12.8</v>
      </c>
      <c r="F8" s="21">
        <v>12.8</v>
      </c>
      <c r="G8" s="21">
        <v>12.8</v>
      </c>
      <c r="H8" s="21">
        <v>12.8</v>
      </c>
      <c r="I8" s="21">
        <v>12.6</v>
      </c>
      <c r="J8" s="21">
        <v>12.9</v>
      </c>
      <c r="K8" s="21">
        <v>12.6</v>
      </c>
      <c r="L8" s="21">
        <v>12.9</v>
      </c>
      <c r="M8" s="21">
        <v>12.7</v>
      </c>
      <c r="N8" s="21">
        <v>12.8</v>
      </c>
      <c r="O8" s="47">
        <v>12.7</v>
      </c>
      <c r="P8" s="21">
        <f t="shared" si="0"/>
        <v>12.857142857142858</v>
      </c>
      <c r="Q8" s="25">
        <f t="shared" si="1"/>
        <v>0.4273609278319573</v>
      </c>
    </row>
    <row r="9" spans="1:17" ht="12.75">
      <c r="A9" s="8">
        <f>A8+1</f>
        <v>8</v>
      </c>
      <c r="B9" s="17">
        <v>13.4</v>
      </c>
      <c r="C9" s="21">
        <v>13</v>
      </c>
      <c r="D9" s="21">
        <v>13.1</v>
      </c>
      <c r="E9" s="21">
        <v>12.3</v>
      </c>
      <c r="F9" s="21">
        <v>12.5</v>
      </c>
      <c r="G9" s="21">
        <v>12.8</v>
      </c>
      <c r="H9" s="21">
        <v>13</v>
      </c>
      <c r="I9" s="21">
        <v>12.9</v>
      </c>
      <c r="J9" s="21">
        <v>14</v>
      </c>
      <c r="K9" s="21">
        <v>13.6</v>
      </c>
      <c r="L9" s="21">
        <v>14.2</v>
      </c>
      <c r="M9" s="21">
        <v>14.1</v>
      </c>
      <c r="N9" s="21">
        <v>14.3</v>
      </c>
      <c r="O9" s="47">
        <v>13.6</v>
      </c>
      <c r="P9" s="21">
        <f t="shared" si="0"/>
        <v>13.342857142857142</v>
      </c>
      <c r="Q9" s="25">
        <f t="shared" si="1"/>
        <v>0.6429670235763979</v>
      </c>
    </row>
    <row r="10" spans="1:17" ht="12.75">
      <c r="A10" s="8">
        <f aca="true" t="shared" si="2" ref="A10:A20">A9+1</f>
        <v>9</v>
      </c>
      <c r="B10" s="17">
        <v>14.2</v>
      </c>
      <c r="C10" s="21">
        <v>14.2</v>
      </c>
      <c r="D10" s="21">
        <v>14</v>
      </c>
      <c r="E10" s="21">
        <v>13.8</v>
      </c>
      <c r="F10" s="21">
        <v>13.6</v>
      </c>
      <c r="G10" s="21">
        <v>13.9</v>
      </c>
      <c r="H10" s="21">
        <v>14.2</v>
      </c>
      <c r="I10" s="21">
        <v>14</v>
      </c>
      <c r="J10" s="21">
        <v>14.2</v>
      </c>
      <c r="K10" s="21">
        <v>14.3</v>
      </c>
      <c r="L10" s="21">
        <v>14.4</v>
      </c>
      <c r="M10" s="21">
        <v>14.7</v>
      </c>
      <c r="N10" s="21">
        <v>14.3</v>
      </c>
      <c r="O10" s="47">
        <v>14.2</v>
      </c>
      <c r="P10" s="21">
        <f t="shared" si="0"/>
        <v>14.142857142857142</v>
      </c>
      <c r="Q10" s="25">
        <f t="shared" si="1"/>
        <v>0.27093651176358013</v>
      </c>
    </row>
    <row r="11" spans="1:17" ht="12.75">
      <c r="A11" s="8">
        <f t="shared" si="2"/>
        <v>10</v>
      </c>
      <c r="B11" s="81">
        <v>14.4</v>
      </c>
      <c r="C11" s="21">
        <v>14.1</v>
      </c>
      <c r="D11" s="21">
        <v>14.1</v>
      </c>
      <c r="E11" s="21">
        <v>14.1</v>
      </c>
      <c r="F11" s="21">
        <v>13.9</v>
      </c>
      <c r="G11" s="21">
        <v>13.9</v>
      </c>
      <c r="H11" s="21">
        <v>14.1</v>
      </c>
      <c r="I11" s="21">
        <v>14.1</v>
      </c>
      <c r="J11" s="21">
        <v>14.2</v>
      </c>
      <c r="K11" s="21">
        <v>14.2</v>
      </c>
      <c r="L11" s="21">
        <v>14.2</v>
      </c>
      <c r="M11" s="21">
        <v>14.1</v>
      </c>
      <c r="N11" s="21">
        <v>14.2</v>
      </c>
      <c r="O11" s="47">
        <v>14.2</v>
      </c>
      <c r="P11" s="21">
        <f t="shared" si="0"/>
        <v>14.128571428571425</v>
      </c>
      <c r="Q11" s="25">
        <f t="shared" si="1"/>
        <v>0.12666473875543038</v>
      </c>
    </row>
    <row r="12" spans="1:17" ht="12.75">
      <c r="A12" s="8">
        <f t="shared" si="2"/>
        <v>11</v>
      </c>
      <c r="B12" s="17">
        <v>13.7</v>
      </c>
      <c r="C12" s="21">
        <v>13.7</v>
      </c>
      <c r="D12" s="21">
        <v>13.2</v>
      </c>
      <c r="E12" s="21">
        <v>13</v>
      </c>
      <c r="F12" s="21">
        <v>12.8</v>
      </c>
      <c r="G12" s="21">
        <v>12.3</v>
      </c>
      <c r="H12" s="21">
        <v>13.2</v>
      </c>
      <c r="I12" s="21">
        <v>12.8</v>
      </c>
      <c r="J12" s="21">
        <v>13.3</v>
      </c>
      <c r="K12" s="21">
        <v>13.1</v>
      </c>
      <c r="L12" s="21">
        <v>13.6</v>
      </c>
      <c r="M12" s="21">
        <v>13.6</v>
      </c>
      <c r="N12" s="21">
        <v>13.8</v>
      </c>
      <c r="O12" s="47">
        <v>13.4</v>
      </c>
      <c r="P12" s="21">
        <f t="shared" si="0"/>
        <v>13.25</v>
      </c>
      <c r="Q12" s="25">
        <f t="shared" si="1"/>
        <v>0.42742520713255516</v>
      </c>
    </row>
    <row r="13" spans="1:17" ht="12.75">
      <c r="A13" s="8">
        <f t="shared" si="2"/>
        <v>12</v>
      </c>
      <c r="B13" s="17">
        <v>13.9</v>
      </c>
      <c r="C13" s="21">
        <v>13.9</v>
      </c>
      <c r="D13" s="21">
        <v>13.6</v>
      </c>
      <c r="E13" s="21">
        <v>13.8</v>
      </c>
      <c r="F13" s="21">
        <v>12.7</v>
      </c>
      <c r="G13" s="21">
        <v>13.1</v>
      </c>
      <c r="H13" s="21">
        <v>13.5</v>
      </c>
      <c r="I13" s="21">
        <v>12.9</v>
      </c>
      <c r="J13" s="21">
        <v>14.7</v>
      </c>
      <c r="K13" s="21">
        <v>14</v>
      </c>
      <c r="L13" s="21">
        <v>15.4</v>
      </c>
      <c r="M13" s="21">
        <v>16.5</v>
      </c>
      <c r="N13" s="21">
        <v>14.4</v>
      </c>
      <c r="O13" s="47">
        <v>14.1</v>
      </c>
      <c r="P13" s="21">
        <f t="shared" si="0"/>
        <v>14.035714285714288</v>
      </c>
      <c r="Q13" s="25">
        <f t="shared" si="1"/>
        <v>1.0012355005054787</v>
      </c>
    </row>
    <row r="14" spans="1:17" ht="12.75">
      <c r="A14" s="8">
        <f t="shared" si="2"/>
        <v>13</v>
      </c>
      <c r="B14" s="17">
        <v>14.2</v>
      </c>
      <c r="C14" s="21">
        <v>14.9</v>
      </c>
      <c r="D14" s="21">
        <v>14.1</v>
      </c>
      <c r="E14" s="21">
        <v>14.9</v>
      </c>
      <c r="F14" s="21">
        <v>17</v>
      </c>
      <c r="G14" s="21">
        <v>17.6</v>
      </c>
      <c r="H14" s="21">
        <v>16.7</v>
      </c>
      <c r="I14" s="21">
        <v>16.3</v>
      </c>
      <c r="J14" s="21">
        <v>17.8</v>
      </c>
      <c r="K14" s="21">
        <v>16.8</v>
      </c>
      <c r="L14" s="21">
        <v>15.7</v>
      </c>
      <c r="M14" s="21">
        <v>17</v>
      </c>
      <c r="N14" s="21">
        <v>17.8</v>
      </c>
      <c r="O14" s="47">
        <v>18.3</v>
      </c>
      <c r="P14" s="21">
        <f t="shared" si="0"/>
        <v>16.364285714285717</v>
      </c>
      <c r="Q14" s="25">
        <f t="shared" si="1"/>
        <v>1.3881959199219107</v>
      </c>
    </row>
    <row r="15" spans="1:17" ht="12.75">
      <c r="A15" s="8">
        <f t="shared" si="2"/>
        <v>14</v>
      </c>
      <c r="B15" s="17">
        <v>12.7</v>
      </c>
      <c r="C15" s="21">
        <v>13.1</v>
      </c>
      <c r="D15" s="21">
        <v>12.9</v>
      </c>
      <c r="E15" s="21">
        <v>13.1</v>
      </c>
      <c r="F15" s="21">
        <v>12.3</v>
      </c>
      <c r="G15" s="21">
        <v>11.8</v>
      </c>
      <c r="H15" s="21">
        <v>11.3</v>
      </c>
      <c r="I15" s="21">
        <v>12.3</v>
      </c>
      <c r="J15" s="21">
        <v>12.7</v>
      </c>
      <c r="K15" s="21">
        <v>12.3</v>
      </c>
      <c r="L15" s="21">
        <v>12.3</v>
      </c>
      <c r="M15" s="21">
        <v>12.5</v>
      </c>
      <c r="N15" s="21">
        <v>12.7</v>
      </c>
      <c r="O15" s="47">
        <v>13</v>
      </c>
      <c r="P15" s="21">
        <f t="shared" si="0"/>
        <v>12.499999999999998</v>
      </c>
      <c r="Q15" s="25">
        <f t="shared" si="1"/>
        <v>0.5068758002934822</v>
      </c>
    </row>
    <row r="16" spans="1:17" ht="12.75">
      <c r="A16" s="8">
        <f t="shared" si="2"/>
        <v>15</v>
      </c>
      <c r="B16" s="17">
        <v>12.8</v>
      </c>
      <c r="C16" s="21">
        <v>12.8</v>
      </c>
      <c r="D16" s="21">
        <v>12.7</v>
      </c>
      <c r="E16" s="21">
        <v>12.9</v>
      </c>
      <c r="F16" s="21">
        <v>13</v>
      </c>
      <c r="G16" s="21">
        <v>13.1</v>
      </c>
      <c r="H16" s="21">
        <v>13.1</v>
      </c>
      <c r="I16" s="21">
        <v>13.1</v>
      </c>
      <c r="J16" s="21">
        <v>13.2</v>
      </c>
      <c r="K16" s="21">
        <v>13.2</v>
      </c>
      <c r="L16" s="21">
        <v>13</v>
      </c>
      <c r="M16" s="21">
        <v>13.2</v>
      </c>
      <c r="N16" s="21">
        <v>13</v>
      </c>
      <c r="O16" s="47">
        <v>13.1</v>
      </c>
      <c r="P16" s="21">
        <f t="shared" si="0"/>
        <v>13.01428571428571</v>
      </c>
      <c r="Q16" s="25">
        <f t="shared" si="1"/>
        <v>0.16104057232311764</v>
      </c>
    </row>
    <row r="17" spans="1:17" ht="12.75">
      <c r="A17" s="8">
        <f t="shared" si="2"/>
        <v>16</v>
      </c>
      <c r="B17" s="17">
        <v>14.1</v>
      </c>
      <c r="C17" s="21">
        <v>14</v>
      </c>
      <c r="D17" s="21">
        <v>13.4</v>
      </c>
      <c r="E17" s="21">
        <v>14</v>
      </c>
      <c r="F17" s="21">
        <v>13.2</v>
      </c>
      <c r="G17" s="21">
        <v>14.3</v>
      </c>
      <c r="H17" s="21">
        <v>14.5</v>
      </c>
      <c r="I17" s="21">
        <v>14.2</v>
      </c>
      <c r="J17" s="21">
        <v>14.6</v>
      </c>
      <c r="K17" s="21">
        <v>15.3</v>
      </c>
      <c r="L17" s="21">
        <v>15.5</v>
      </c>
      <c r="M17" s="21">
        <v>15.2</v>
      </c>
      <c r="N17" s="21">
        <v>14.1</v>
      </c>
      <c r="O17" s="47">
        <v>15.1</v>
      </c>
      <c r="P17" s="21">
        <f t="shared" si="0"/>
        <v>14.39285714285714</v>
      </c>
      <c r="Q17" s="25">
        <f t="shared" si="1"/>
        <v>0.6899992036944202</v>
      </c>
    </row>
    <row r="18" spans="1:17" ht="12.75">
      <c r="A18" s="8">
        <f t="shared" si="2"/>
        <v>17</v>
      </c>
      <c r="B18" s="17">
        <v>13.1</v>
      </c>
      <c r="C18" s="21">
        <v>13.2</v>
      </c>
      <c r="D18" s="21">
        <v>13.2</v>
      </c>
      <c r="E18" s="21">
        <v>12.7</v>
      </c>
      <c r="F18" s="21">
        <v>12.7</v>
      </c>
      <c r="G18" s="21">
        <v>12</v>
      </c>
      <c r="H18" s="21">
        <v>11.7</v>
      </c>
      <c r="I18" s="21">
        <v>12.5</v>
      </c>
      <c r="J18" s="21">
        <v>12.5</v>
      </c>
      <c r="K18" s="21">
        <v>12.5</v>
      </c>
      <c r="L18" s="21">
        <v>12.7</v>
      </c>
      <c r="M18" s="21">
        <v>13.2</v>
      </c>
      <c r="N18" s="21">
        <v>13.1</v>
      </c>
      <c r="O18" s="47">
        <v>12.9</v>
      </c>
      <c r="P18" s="21">
        <f t="shared" si="0"/>
        <v>12.714285714285714</v>
      </c>
      <c r="Q18" s="25">
        <f t="shared" si="1"/>
        <v>0.4571771965124123</v>
      </c>
    </row>
    <row r="19" spans="1:17" ht="12.75">
      <c r="A19" s="8">
        <f t="shared" si="2"/>
        <v>18</v>
      </c>
      <c r="B19" s="17">
        <v>13.4</v>
      </c>
      <c r="C19" s="21">
        <v>13.1</v>
      </c>
      <c r="D19" s="21">
        <v>13</v>
      </c>
      <c r="E19" s="21">
        <v>12.8</v>
      </c>
      <c r="F19" s="21">
        <v>12.5</v>
      </c>
      <c r="G19" s="21">
        <v>12.4</v>
      </c>
      <c r="H19" s="21">
        <v>12.5</v>
      </c>
      <c r="I19" s="21">
        <v>12.7</v>
      </c>
      <c r="J19" s="21">
        <v>13.1</v>
      </c>
      <c r="K19" s="21">
        <v>13.3</v>
      </c>
      <c r="L19" s="21">
        <v>13.5</v>
      </c>
      <c r="M19" s="21">
        <v>13.8</v>
      </c>
      <c r="N19" s="21">
        <v>13.3</v>
      </c>
      <c r="O19" s="47">
        <v>13.2</v>
      </c>
      <c r="P19" s="21">
        <f t="shared" si="0"/>
        <v>13.042857142857144</v>
      </c>
      <c r="Q19" s="25">
        <f t="shared" si="1"/>
        <v>0.41642117310065496</v>
      </c>
    </row>
    <row r="20" spans="1:17" ht="13.5" thickBot="1">
      <c r="A20" s="8">
        <f t="shared" si="2"/>
        <v>19</v>
      </c>
      <c r="B20" s="48">
        <v>13.3</v>
      </c>
      <c r="C20" s="49">
        <v>13.3</v>
      </c>
      <c r="D20" s="49">
        <v>13.5</v>
      </c>
      <c r="E20" s="49">
        <v>13.6</v>
      </c>
      <c r="F20" s="49">
        <v>13.5</v>
      </c>
      <c r="G20" s="49">
        <v>13.7</v>
      </c>
      <c r="H20" s="49">
        <v>13.8</v>
      </c>
      <c r="I20" s="49">
        <v>13.3</v>
      </c>
      <c r="J20" s="49">
        <v>13.4</v>
      </c>
      <c r="K20" s="49">
        <v>13.2</v>
      </c>
      <c r="L20" s="49">
        <v>13.4</v>
      </c>
      <c r="M20" s="49">
        <v>13.6</v>
      </c>
      <c r="N20" s="49">
        <v>13.6</v>
      </c>
      <c r="O20" s="82">
        <v>13.8</v>
      </c>
      <c r="P20" s="21">
        <f t="shared" si="0"/>
        <v>13.5</v>
      </c>
      <c r="Q20" s="25">
        <f t="shared" si="1"/>
        <v>0.1921537845661082</v>
      </c>
    </row>
    <row r="21" spans="1:17" ht="12.75">
      <c r="A21" s="27" t="s">
        <v>8</v>
      </c>
      <c r="B21" s="17">
        <f aca="true" t="shared" si="3" ref="B21:O21">AVERAGE(B2:B20)</f>
        <v>13.589473684210526</v>
      </c>
      <c r="C21" s="21">
        <f t="shared" si="3"/>
        <v>13.473684210526315</v>
      </c>
      <c r="D21" s="21">
        <f t="shared" si="3"/>
        <v>13.363157894736839</v>
      </c>
      <c r="E21" s="21">
        <f t="shared" si="3"/>
        <v>13.336842105263159</v>
      </c>
      <c r="F21" s="21">
        <f t="shared" si="3"/>
        <v>13.142105263157893</v>
      </c>
      <c r="G21" s="21">
        <f t="shared" si="3"/>
        <v>13.278947368421052</v>
      </c>
      <c r="H21" s="21">
        <f t="shared" si="3"/>
        <v>13.342105263157896</v>
      </c>
      <c r="I21" s="21">
        <f t="shared" si="3"/>
        <v>13.23684210526316</v>
      </c>
      <c r="J21" s="21">
        <f t="shared" si="3"/>
        <v>13.77894736842105</v>
      </c>
      <c r="K21" s="21">
        <f t="shared" si="3"/>
        <v>13.663157894736843</v>
      </c>
      <c r="L21" s="21">
        <f t="shared" si="3"/>
        <v>13.905263157894737</v>
      </c>
      <c r="M21" s="21">
        <f t="shared" si="3"/>
        <v>14.18421052631579</v>
      </c>
      <c r="N21" s="21">
        <f t="shared" si="3"/>
        <v>13.847368421052632</v>
      </c>
      <c r="O21" s="21">
        <f t="shared" si="3"/>
        <v>13.836842105263157</v>
      </c>
      <c r="P21" s="21">
        <f t="shared" si="0"/>
        <v>13.569924812030072</v>
      </c>
      <c r="Q21" s="47">
        <f t="shared" si="1"/>
        <v>0.3073045561419191</v>
      </c>
    </row>
    <row r="22" spans="1:17" ht="13.5" thickBot="1">
      <c r="A22" s="27" t="s">
        <v>9</v>
      </c>
      <c r="B22" s="48">
        <f>STDEV(B2:B20)</f>
        <v>0.606350409180596</v>
      </c>
      <c r="C22" s="83">
        <f>STDEV(C2:C20)</f>
        <v>0.706196467204716</v>
      </c>
      <c r="D22" s="83">
        <f aca="true" t="shared" si="4" ref="D22:O22">STDEV(D2:D20)</f>
        <v>0.7064862397935163</v>
      </c>
      <c r="E22" s="83">
        <f t="shared" si="4"/>
        <v>0.7395272711640467</v>
      </c>
      <c r="F22" s="83">
        <f t="shared" si="4"/>
        <v>1.054258975918227</v>
      </c>
      <c r="G22" s="83">
        <f t="shared" si="4"/>
        <v>1.2505905037969676</v>
      </c>
      <c r="H22" s="83">
        <f t="shared" si="4"/>
        <v>1.1485816323108533</v>
      </c>
      <c r="I22" s="83">
        <f t="shared" si="4"/>
        <v>0.9328632901602372</v>
      </c>
      <c r="J22" s="83">
        <f t="shared" si="4"/>
        <v>1.2218287511251655</v>
      </c>
      <c r="K22" s="83">
        <f t="shared" si="4"/>
        <v>1.1211157767132043</v>
      </c>
      <c r="L22" s="83">
        <f t="shared" si="4"/>
        <v>1.135034842446356</v>
      </c>
      <c r="M22" s="83">
        <f t="shared" si="4"/>
        <v>1.4342102580610103</v>
      </c>
      <c r="N22" s="83">
        <f t="shared" si="4"/>
        <v>1.1904100232238373</v>
      </c>
      <c r="O22" s="83">
        <f t="shared" si="4"/>
        <v>1.2958097109597417</v>
      </c>
      <c r="P22" s="49"/>
      <c r="Q22" s="82"/>
    </row>
    <row r="25" ht="12.75">
      <c r="A25" s="45" t="s">
        <v>10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P22"/>
  <sheetViews>
    <sheetView workbookViewId="0" topLeftCell="C1">
      <selection activeCell="P24" sqref="P24"/>
    </sheetView>
  </sheetViews>
  <sheetFormatPr defaultColWidth="9.140625" defaultRowHeight="12.75"/>
  <sheetData>
    <row r="1" spans="2:16" ht="13.5" thickBot="1">
      <c r="B1" s="46">
        <v>38289</v>
      </c>
      <c r="C1" s="85">
        <v>38321</v>
      </c>
      <c r="D1" s="46">
        <v>38322</v>
      </c>
      <c r="E1" s="46">
        <v>38353</v>
      </c>
      <c r="F1" s="46">
        <v>38384</v>
      </c>
      <c r="G1" s="46">
        <v>38412</v>
      </c>
      <c r="H1" s="46">
        <v>38443</v>
      </c>
      <c r="I1" s="46">
        <v>38473</v>
      </c>
      <c r="J1" s="46">
        <v>38504</v>
      </c>
      <c r="K1" s="46">
        <v>38534</v>
      </c>
      <c r="L1" s="46">
        <v>38565</v>
      </c>
      <c r="M1" s="46">
        <v>38596</v>
      </c>
      <c r="N1" s="46">
        <v>38626</v>
      </c>
      <c r="O1" s="27" t="s">
        <v>8</v>
      </c>
      <c r="P1" s="27" t="s">
        <v>9</v>
      </c>
    </row>
    <row r="2" spans="1:16" ht="12.75">
      <c r="A2" s="8">
        <v>1</v>
      </c>
      <c r="B2" s="65">
        <v>1.38</v>
      </c>
      <c r="C2" s="66">
        <v>0.61</v>
      </c>
      <c r="D2" s="66">
        <v>0.68</v>
      </c>
      <c r="E2" s="66">
        <v>0.52</v>
      </c>
      <c r="F2" s="66">
        <v>0.57</v>
      </c>
      <c r="G2" s="66">
        <v>0.64</v>
      </c>
      <c r="H2" s="66">
        <v>0.65</v>
      </c>
      <c r="I2" s="67">
        <v>0.74</v>
      </c>
      <c r="J2" s="67">
        <v>0.84</v>
      </c>
      <c r="K2" s="67">
        <v>0.72</v>
      </c>
      <c r="L2" s="67">
        <v>0.8</v>
      </c>
      <c r="M2" s="67">
        <v>0.73</v>
      </c>
      <c r="N2" s="68">
        <v>0.63</v>
      </c>
      <c r="O2" s="67">
        <f>AVERAGE(B2:N2)</f>
        <v>0.7315384615384617</v>
      </c>
      <c r="P2" s="68">
        <f>STDEV(B2:N2)</f>
        <v>0.21423686866978733</v>
      </c>
    </row>
    <row r="3" spans="1:16" ht="12.75">
      <c r="A3" s="8">
        <v>2</v>
      </c>
      <c r="B3" s="69">
        <v>7.01</v>
      </c>
      <c r="C3" s="44">
        <v>6.69</v>
      </c>
      <c r="D3" s="44">
        <v>6.49</v>
      </c>
      <c r="E3" s="44">
        <v>6.26</v>
      </c>
      <c r="F3" s="44">
        <v>7.08</v>
      </c>
      <c r="G3" s="44">
        <v>6.73</v>
      </c>
      <c r="H3" s="44">
        <v>6.4</v>
      </c>
      <c r="I3" s="70">
        <v>6.53</v>
      </c>
      <c r="J3" s="70">
        <v>6.13</v>
      </c>
      <c r="K3" s="70">
        <v>5.97</v>
      </c>
      <c r="L3" s="70">
        <v>5.72</v>
      </c>
      <c r="M3" s="70">
        <v>6.26</v>
      </c>
      <c r="N3" s="71">
        <v>6.97</v>
      </c>
      <c r="O3" s="70">
        <f aca="true" t="shared" si="0" ref="O3:O20">AVERAGE(B3:N3)</f>
        <v>6.4799999999999995</v>
      </c>
      <c r="P3" s="71">
        <f aca="true" t="shared" si="1" ref="P3:P20">STDEV(B3:N3)</f>
        <v>0.41368264809312405</v>
      </c>
    </row>
    <row r="4" spans="1:16" ht="12.75">
      <c r="A4" s="8">
        <v>3</v>
      </c>
      <c r="B4" s="69">
        <v>4.64</v>
      </c>
      <c r="C4" s="44">
        <v>4.36</v>
      </c>
      <c r="D4" s="44">
        <v>4.55</v>
      </c>
      <c r="E4" s="44">
        <v>4.47</v>
      </c>
      <c r="F4" s="44">
        <v>4.67</v>
      </c>
      <c r="G4" s="44">
        <v>4.78</v>
      </c>
      <c r="H4" s="44">
        <v>4.8</v>
      </c>
      <c r="I4" s="70">
        <v>4.68</v>
      </c>
      <c r="J4" s="70">
        <v>4.08</v>
      </c>
      <c r="K4" s="70">
        <v>3.68</v>
      </c>
      <c r="L4" s="70">
        <v>3.09</v>
      </c>
      <c r="M4" s="70">
        <v>2.96</v>
      </c>
      <c r="N4" s="71">
        <v>2.25</v>
      </c>
      <c r="O4" s="70">
        <f t="shared" si="0"/>
        <v>4.077692307692308</v>
      </c>
      <c r="P4" s="71">
        <f t="shared" si="1"/>
        <v>0.827890430010255</v>
      </c>
    </row>
    <row r="5" spans="1:16" ht="12.75">
      <c r="A5" s="8">
        <v>4</v>
      </c>
      <c r="B5" s="69">
        <v>3.65</v>
      </c>
      <c r="C5" s="44">
        <v>3.36</v>
      </c>
      <c r="D5" s="44">
        <v>3.3</v>
      </c>
      <c r="E5" s="44">
        <v>3.94</v>
      </c>
      <c r="F5" s="44">
        <v>4.85</v>
      </c>
      <c r="G5" s="44">
        <v>4.84</v>
      </c>
      <c r="H5" s="44">
        <v>4.34</v>
      </c>
      <c r="I5" s="70">
        <v>4.67</v>
      </c>
      <c r="J5" s="70">
        <v>4.41</v>
      </c>
      <c r="K5" s="70">
        <v>4.03</v>
      </c>
      <c r="L5" s="70">
        <v>3.79</v>
      </c>
      <c r="M5" s="70">
        <v>3.82</v>
      </c>
      <c r="N5" s="71">
        <v>3.45</v>
      </c>
      <c r="O5" s="70">
        <f t="shared" si="0"/>
        <v>4.0346153846153845</v>
      </c>
      <c r="P5" s="71">
        <f t="shared" si="1"/>
        <v>0.5439610185882714</v>
      </c>
    </row>
    <row r="6" spans="1:16" ht="12.75">
      <c r="A6" s="8">
        <v>5</v>
      </c>
      <c r="B6" s="69">
        <v>4.27</v>
      </c>
      <c r="C6" s="44">
        <v>4.01</v>
      </c>
      <c r="D6" s="44">
        <v>4.2</v>
      </c>
      <c r="E6" s="44">
        <v>3.91</v>
      </c>
      <c r="F6" s="44">
        <v>4.1</v>
      </c>
      <c r="G6" s="44">
        <v>4.52</v>
      </c>
      <c r="H6" s="44">
        <v>4.2</v>
      </c>
      <c r="I6" s="70">
        <v>3.73</v>
      </c>
      <c r="J6" s="70">
        <v>3.47</v>
      </c>
      <c r="K6" s="70">
        <v>3.6</v>
      </c>
      <c r="L6" s="70">
        <v>3.68</v>
      </c>
      <c r="M6" s="70">
        <v>4.17</v>
      </c>
      <c r="N6" s="71">
        <v>4.41</v>
      </c>
      <c r="O6" s="70">
        <f t="shared" si="0"/>
        <v>4.020769230769231</v>
      </c>
      <c r="P6" s="71">
        <f t="shared" si="1"/>
        <v>0.3226314083300447</v>
      </c>
    </row>
    <row r="7" spans="1:16" ht="12.75">
      <c r="A7" s="8">
        <v>6</v>
      </c>
      <c r="B7" s="69">
        <v>6.84</v>
      </c>
      <c r="C7" s="44">
        <v>5.83</v>
      </c>
      <c r="D7" s="44">
        <v>5.4</v>
      </c>
      <c r="E7" s="44">
        <v>5.25</v>
      </c>
      <c r="F7" s="44">
        <v>5.1</v>
      </c>
      <c r="G7" s="44">
        <v>5.7</v>
      </c>
      <c r="H7" s="44">
        <v>5.29</v>
      </c>
      <c r="I7" s="70">
        <v>5.29</v>
      </c>
      <c r="J7" s="70">
        <v>5.24</v>
      </c>
      <c r="K7" s="70">
        <v>5.02</v>
      </c>
      <c r="L7" s="72">
        <v>6.39</v>
      </c>
      <c r="M7" s="44">
        <v>6.45</v>
      </c>
      <c r="N7" s="73">
        <v>5.56</v>
      </c>
      <c r="O7" s="70">
        <f t="shared" si="0"/>
        <v>5.643076923076924</v>
      </c>
      <c r="P7" s="71">
        <f t="shared" si="1"/>
        <v>0.5770093097946721</v>
      </c>
    </row>
    <row r="8" spans="1:16" ht="12.75">
      <c r="A8" s="8">
        <v>7</v>
      </c>
      <c r="B8" s="69">
        <v>7.74</v>
      </c>
      <c r="C8" s="44">
        <v>6.94</v>
      </c>
      <c r="D8" s="44">
        <v>7.72</v>
      </c>
      <c r="E8" s="44">
        <v>7.8</v>
      </c>
      <c r="F8" s="44">
        <v>8.22</v>
      </c>
      <c r="G8" s="44">
        <v>8.02</v>
      </c>
      <c r="H8" s="44">
        <v>7.71</v>
      </c>
      <c r="I8" s="70">
        <v>7.67</v>
      </c>
      <c r="J8" s="70">
        <v>7.74</v>
      </c>
      <c r="K8" s="70">
        <v>7.26</v>
      </c>
      <c r="L8" s="70">
        <v>7.32</v>
      </c>
      <c r="M8" s="70">
        <v>7.5</v>
      </c>
      <c r="N8" s="71">
        <v>7.85</v>
      </c>
      <c r="O8" s="70">
        <f t="shared" si="0"/>
        <v>7.653076923076924</v>
      </c>
      <c r="P8" s="71">
        <f t="shared" si="1"/>
        <v>0.3337759881363442</v>
      </c>
    </row>
    <row r="9" spans="1:16" ht="12.75">
      <c r="A9" s="8">
        <f>A8+1</f>
        <v>8</v>
      </c>
      <c r="B9" s="69">
        <v>6.03</v>
      </c>
      <c r="C9" s="44">
        <v>5.08</v>
      </c>
      <c r="D9" s="44">
        <v>6.06</v>
      </c>
      <c r="E9" s="44">
        <v>5.56</v>
      </c>
      <c r="F9" s="44">
        <v>6.02</v>
      </c>
      <c r="G9" s="44">
        <v>5.67</v>
      </c>
      <c r="H9" s="44">
        <v>5.39</v>
      </c>
      <c r="I9" s="70">
        <v>5.48</v>
      </c>
      <c r="J9" s="70">
        <v>5.26</v>
      </c>
      <c r="K9" s="70">
        <v>4.56</v>
      </c>
      <c r="L9" s="70">
        <v>5.05</v>
      </c>
      <c r="M9" s="70">
        <v>5.1</v>
      </c>
      <c r="N9" s="71">
        <v>5.24</v>
      </c>
      <c r="O9" s="70">
        <f t="shared" si="0"/>
        <v>5.423076923076922</v>
      </c>
      <c r="P9" s="71">
        <f t="shared" si="1"/>
        <v>0.44540963571722686</v>
      </c>
    </row>
    <row r="10" spans="1:16" ht="12.75">
      <c r="A10" s="8">
        <f aca="true" t="shared" si="2" ref="A10:A20">A9+1</f>
        <v>9</v>
      </c>
      <c r="B10" s="69">
        <v>2.52</v>
      </c>
      <c r="C10" s="44">
        <v>2.56</v>
      </c>
      <c r="D10" s="44">
        <v>2.99</v>
      </c>
      <c r="E10" s="44">
        <v>2.96</v>
      </c>
      <c r="F10" s="44">
        <v>3.21</v>
      </c>
      <c r="G10" s="44">
        <v>3.03</v>
      </c>
      <c r="H10" s="44">
        <v>3.03</v>
      </c>
      <c r="I10" s="70">
        <v>3</v>
      </c>
      <c r="J10" s="70">
        <v>3.19</v>
      </c>
      <c r="K10" s="70">
        <v>3.04</v>
      </c>
      <c r="L10" s="72">
        <v>3.6</v>
      </c>
      <c r="M10" s="44">
        <v>3.69</v>
      </c>
      <c r="N10" s="73">
        <v>3.14</v>
      </c>
      <c r="O10" s="70">
        <f t="shared" si="0"/>
        <v>3.073846153846154</v>
      </c>
      <c r="P10" s="71">
        <f t="shared" si="1"/>
        <v>0.3283935256552856</v>
      </c>
    </row>
    <row r="11" spans="1:16" ht="12.75">
      <c r="A11" s="8">
        <f t="shared" si="2"/>
        <v>10</v>
      </c>
      <c r="B11" s="69">
        <v>6.87</v>
      </c>
      <c r="C11" s="44">
        <v>6.76</v>
      </c>
      <c r="D11" s="44">
        <v>6.7</v>
      </c>
      <c r="E11" s="44">
        <v>6.47</v>
      </c>
      <c r="F11" s="44">
        <v>6.82</v>
      </c>
      <c r="G11" s="44">
        <v>6.89</v>
      </c>
      <c r="H11" s="44">
        <v>6.4</v>
      </c>
      <c r="I11" s="70">
        <v>6.64</v>
      </c>
      <c r="J11" s="70">
        <v>6.36</v>
      </c>
      <c r="K11" s="70">
        <v>6.05</v>
      </c>
      <c r="L11" s="70">
        <v>6.14</v>
      </c>
      <c r="M11" s="70">
        <v>6.71</v>
      </c>
      <c r="N11" s="74">
        <v>6.22</v>
      </c>
      <c r="O11" s="70">
        <f t="shared" si="0"/>
        <v>6.54076923076923</v>
      </c>
      <c r="P11" s="71">
        <f t="shared" si="1"/>
        <v>0.2860787053260697</v>
      </c>
    </row>
    <row r="12" spans="1:16" ht="12.75">
      <c r="A12" s="8">
        <f t="shared" si="2"/>
        <v>11</v>
      </c>
      <c r="B12" s="69">
        <v>3.51</v>
      </c>
      <c r="C12" s="44">
        <v>3.31</v>
      </c>
      <c r="D12" s="44">
        <v>3.25</v>
      </c>
      <c r="E12" s="44">
        <v>3.26</v>
      </c>
      <c r="F12" s="44">
        <v>6.02</v>
      </c>
      <c r="G12" s="44">
        <v>3.51</v>
      </c>
      <c r="H12" s="44">
        <v>3.28</v>
      </c>
      <c r="I12" s="70">
        <v>3.39</v>
      </c>
      <c r="J12" s="70">
        <v>3.25</v>
      </c>
      <c r="K12" s="70">
        <v>3.06</v>
      </c>
      <c r="L12" s="70">
        <v>3.13</v>
      </c>
      <c r="M12" s="70">
        <v>3.28</v>
      </c>
      <c r="N12" s="74">
        <v>3.21</v>
      </c>
      <c r="O12" s="70">
        <f t="shared" si="0"/>
        <v>3.4969230769230775</v>
      </c>
      <c r="P12" s="71">
        <f t="shared" si="1"/>
        <v>0.768801931746015</v>
      </c>
    </row>
    <row r="13" spans="1:16" ht="12.75">
      <c r="A13" s="8">
        <f t="shared" si="2"/>
        <v>12</v>
      </c>
      <c r="B13" s="69">
        <v>0.61</v>
      </c>
      <c r="C13" s="44">
        <v>1.45</v>
      </c>
      <c r="D13" s="44">
        <v>0.68</v>
      </c>
      <c r="E13" s="44">
        <v>0.67</v>
      </c>
      <c r="F13" s="44">
        <v>0.9</v>
      </c>
      <c r="G13" s="44">
        <v>0.79</v>
      </c>
      <c r="H13" s="44">
        <v>1.38</v>
      </c>
      <c r="I13" s="44">
        <v>1.34</v>
      </c>
      <c r="J13" s="44">
        <v>1.05</v>
      </c>
      <c r="K13" s="44">
        <v>0.82</v>
      </c>
      <c r="L13" s="72">
        <v>0.69</v>
      </c>
      <c r="M13" s="44">
        <v>0.54</v>
      </c>
      <c r="N13" s="73">
        <v>1.05</v>
      </c>
      <c r="O13" s="70">
        <f t="shared" si="0"/>
        <v>0.920769230769231</v>
      </c>
      <c r="P13" s="71">
        <f t="shared" si="1"/>
        <v>0.30869244506632354</v>
      </c>
    </row>
    <row r="14" spans="1:16" ht="12.75">
      <c r="A14" s="8">
        <f t="shared" si="2"/>
        <v>13</v>
      </c>
      <c r="B14" s="69">
        <v>1.07</v>
      </c>
      <c r="C14" s="44">
        <v>0.88</v>
      </c>
      <c r="D14" s="44">
        <v>0.97</v>
      </c>
      <c r="E14" s="44">
        <v>0.94</v>
      </c>
      <c r="F14" s="44">
        <v>1.1</v>
      </c>
      <c r="G14" s="44">
        <v>1.1</v>
      </c>
      <c r="H14" s="44">
        <v>0.93</v>
      </c>
      <c r="I14" s="70">
        <v>0.56</v>
      </c>
      <c r="J14" s="70">
        <v>0.52</v>
      </c>
      <c r="K14" s="70">
        <v>0.48</v>
      </c>
      <c r="L14" s="70">
        <v>0.53</v>
      </c>
      <c r="M14" s="70">
        <v>0.73</v>
      </c>
      <c r="N14" s="71">
        <v>0.92</v>
      </c>
      <c r="O14" s="70">
        <f t="shared" si="0"/>
        <v>0.8253846153846154</v>
      </c>
      <c r="P14" s="71">
        <f t="shared" si="1"/>
        <v>0.23218582301737667</v>
      </c>
    </row>
    <row r="15" spans="1:16" ht="12.75">
      <c r="A15" s="8">
        <f t="shared" si="2"/>
        <v>14</v>
      </c>
      <c r="B15" s="69">
        <v>7.45</v>
      </c>
      <c r="C15" s="44">
        <v>8.47</v>
      </c>
      <c r="D15" s="44">
        <v>7.15</v>
      </c>
      <c r="E15" s="44">
        <v>6.5</v>
      </c>
      <c r="F15" s="44">
        <v>6.64</v>
      </c>
      <c r="G15" s="44">
        <v>7.76</v>
      </c>
      <c r="H15" s="44">
        <v>5.73</v>
      </c>
      <c r="I15" s="70">
        <v>4.35</v>
      </c>
      <c r="J15" s="70">
        <v>5.47</v>
      </c>
      <c r="K15" s="70">
        <v>5.03</v>
      </c>
      <c r="L15" s="70">
        <v>4.87</v>
      </c>
      <c r="M15" s="70">
        <v>5.56</v>
      </c>
      <c r="N15" s="71">
        <v>5.25</v>
      </c>
      <c r="O15" s="70">
        <f t="shared" si="0"/>
        <v>6.171538461538462</v>
      </c>
      <c r="P15" s="71">
        <f t="shared" si="1"/>
        <v>1.2566744881753453</v>
      </c>
    </row>
    <row r="16" spans="1:16" ht="12.75">
      <c r="A16" s="8">
        <f t="shared" si="2"/>
        <v>15</v>
      </c>
      <c r="B16" s="69">
        <v>5.69</v>
      </c>
      <c r="C16" s="44">
        <v>5.31</v>
      </c>
      <c r="D16" s="44">
        <v>5.42</v>
      </c>
      <c r="E16" s="44">
        <v>5.27</v>
      </c>
      <c r="F16" s="44">
        <v>5.72</v>
      </c>
      <c r="G16" s="44">
        <v>5.4</v>
      </c>
      <c r="H16" s="44">
        <v>5.27</v>
      </c>
      <c r="I16" s="70">
        <v>5.49</v>
      </c>
      <c r="J16" s="70">
        <v>5.4</v>
      </c>
      <c r="K16" s="70">
        <v>4.94</v>
      </c>
      <c r="L16" s="70">
        <v>4.99</v>
      </c>
      <c r="M16" s="70">
        <v>5.36</v>
      </c>
      <c r="N16" s="74">
        <v>5.26</v>
      </c>
      <c r="O16" s="70">
        <f t="shared" si="0"/>
        <v>5.347692307692308</v>
      </c>
      <c r="P16" s="71">
        <f t="shared" si="1"/>
        <v>0.22402209140147442</v>
      </c>
    </row>
    <row r="17" spans="1:16" ht="12.75">
      <c r="A17" s="8">
        <f t="shared" si="2"/>
        <v>16</v>
      </c>
      <c r="B17" s="69">
        <v>3.77</v>
      </c>
      <c r="C17" s="44">
        <v>5.82</v>
      </c>
      <c r="D17" s="44">
        <v>4.57</v>
      </c>
      <c r="E17" s="44">
        <v>4.09</v>
      </c>
      <c r="F17" s="44">
        <v>4.1</v>
      </c>
      <c r="G17" s="44">
        <v>4.92</v>
      </c>
      <c r="H17" s="44">
        <v>4.41</v>
      </c>
      <c r="I17" s="70">
        <v>3.37</v>
      </c>
      <c r="J17" s="70">
        <v>3.83</v>
      </c>
      <c r="K17" s="70">
        <v>3.66</v>
      </c>
      <c r="L17" s="70">
        <v>3.24</v>
      </c>
      <c r="M17" s="70">
        <v>3</v>
      </c>
      <c r="N17" s="71">
        <v>3.29</v>
      </c>
      <c r="O17" s="70">
        <f t="shared" si="0"/>
        <v>4.0053846153846155</v>
      </c>
      <c r="P17" s="71">
        <f t="shared" si="1"/>
        <v>0.7823854057156991</v>
      </c>
    </row>
    <row r="18" spans="1:16" ht="12.75">
      <c r="A18" s="8">
        <f t="shared" si="2"/>
        <v>17</v>
      </c>
      <c r="B18" s="69">
        <v>3.69</v>
      </c>
      <c r="C18" s="44">
        <v>2.94</v>
      </c>
      <c r="D18" s="44">
        <v>2.21</v>
      </c>
      <c r="E18" s="44">
        <v>2.48</v>
      </c>
      <c r="F18" s="44">
        <v>2.61</v>
      </c>
      <c r="G18" s="44">
        <v>2.25</v>
      </c>
      <c r="H18" s="44">
        <v>3.57</v>
      </c>
      <c r="I18" s="70">
        <v>3.41</v>
      </c>
      <c r="J18" s="70">
        <v>2.88</v>
      </c>
      <c r="K18" s="70">
        <v>2.71</v>
      </c>
      <c r="L18" s="70">
        <v>3.28</v>
      </c>
      <c r="M18" s="70">
        <v>3.73</v>
      </c>
      <c r="N18" s="71">
        <v>3.78</v>
      </c>
      <c r="O18" s="70">
        <f t="shared" si="0"/>
        <v>3.0415384615384613</v>
      </c>
      <c r="P18" s="71">
        <f t="shared" si="1"/>
        <v>0.5684459246320346</v>
      </c>
    </row>
    <row r="19" spans="1:16" ht="12.75">
      <c r="A19" s="8">
        <f t="shared" si="2"/>
        <v>18</v>
      </c>
      <c r="B19" s="69">
        <v>7.39</v>
      </c>
      <c r="C19" s="44">
        <v>6.98</v>
      </c>
      <c r="D19" s="44">
        <v>7.05</v>
      </c>
      <c r="E19" s="44">
        <v>6.84</v>
      </c>
      <c r="F19" s="44">
        <v>7.1</v>
      </c>
      <c r="G19" s="44">
        <v>6.29</v>
      </c>
      <c r="H19" s="44">
        <v>5.6</v>
      </c>
      <c r="I19" s="70">
        <v>5.26</v>
      </c>
      <c r="J19" s="70">
        <v>5.13</v>
      </c>
      <c r="K19" s="70">
        <v>5.39</v>
      </c>
      <c r="L19" s="72">
        <v>6.63</v>
      </c>
      <c r="M19" s="44">
        <v>7.32</v>
      </c>
      <c r="N19" s="73">
        <v>6.66</v>
      </c>
      <c r="O19" s="70">
        <f t="shared" si="0"/>
        <v>6.433846153846153</v>
      </c>
      <c r="P19" s="71">
        <f t="shared" si="1"/>
        <v>0.8144173629200562</v>
      </c>
    </row>
    <row r="20" spans="1:16" ht="13.5" thickBot="1">
      <c r="A20" s="8">
        <f t="shared" si="2"/>
        <v>19</v>
      </c>
      <c r="B20" s="75">
        <v>3.6</v>
      </c>
      <c r="C20" s="76">
        <v>3.07</v>
      </c>
      <c r="D20" s="76">
        <v>3.35</v>
      </c>
      <c r="E20" s="76">
        <v>1.43</v>
      </c>
      <c r="F20" s="76">
        <v>2.67</v>
      </c>
      <c r="G20" s="76">
        <v>3.57</v>
      </c>
      <c r="H20" s="76">
        <v>3.71</v>
      </c>
      <c r="I20" s="76">
        <v>3.71</v>
      </c>
      <c r="J20" s="76">
        <v>4</v>
      </c>
      <c r="K20" s="76">
        <v>3.91</v>
      </c>
      <c r="L20" s="76">
        <v>3.35</v>
      </c>
      <c r="M20" s="76">
        <v>3.4</v>
      </c>
      <c r="N20" s="77">
        <v>3.42</v>
      </c>
      <c r="O20" s="70">
        <f t="shared" si="0"/>
        <v>3.322307692307692</v>
      </c>
      <c r="P20" s="71">
        <f t="shared" si="1"/>
        <v>0.666510238057826</v>
      </c>
    </row>
    <row r="21" spans="1:16" ht="12.75">
      <c r="A21" s="27" t="s">
        <v>8</v>
      </c>
      <c r="B21" s="69">
        <f aca="true" t="shared" si="3" ref="B21:N21">AVERAGE(B2:B20)</f>
        <v>4.617368421052631</v>
      </c>
      <c r="C21" s="44">
        <f t="shared" si="3"/>
        <v>4.443684210526316</v>
      </c>
      <c r="D21" s="44">
        <f t="shared" si="3"/>
        <v>4.354736842105262</v>
      </c>
      <c r="E21" s="44">
        <f t="shared" si="3"/>
        <v>4.137894736842107</v>
      </c>
      <c r="F21" s="44">
        <f t="shared" si="3"/>
        <v>4.605263157894736</v>
      </c>
      <c r="G21" s="44">
        <f t="shared" si="3"/>
        <v>4.547894736842106</v>
      </c>
      <c r="H21" s="44">
        <f t="shared" si="3"/>
        <v>4.320526315789472</v>
      </c>
      <c r="I21" s="44">
        <f t="shared" si="3"/>
        <v>4.17421052631579</v>
      </c>
      <c r="J21" s="44">
        <f t="shared" si="3"/>
        <v>4.118421052631578</v>
      </c>
      <c r="K21" s="44">
        <f t="shared" si="3"/>
        <v>3.891052631578947</v>
      </c>
      <c r="L21" s="44">
        <f t="shared" si="3"/>
        <v>4.015263157894736</v>
      </c>
      <c r="M21" s="44">
        <f t="shared" si="3"/>
        <v>4.226842105263158</v>
      </c>
      <c r="N21" s="44">
        <f t="shared" si="3"/>
        <v>4.134736842105263</v>
      </c>
      <c r="O21" s="44">
        <f>AVERAGE(B21:N21)</f>
        <v>4.275991902834007</v>
      </c>
      <c r="P21" s="73"/>
    </row>
    <row r="22" spans="1:16" ht="13.5" thickBot="1">
      <c r="A22" s="27" t="s">
        <v>9</v>
      </c>
      <c r="B22" s="75">
        <f>STDEV(B2:B20)</f>
        <v>2.2701684766291486</v>
      </c>
      <c r="C22" s="78">
        <f aca="true" t="shared" si="4" ref="C22:O22">STDEV(C2:C20)</f>
        <v>2.2480688268583777</v>
      </c>
      <c r="D22" s="78">
        <f t="shared" si="4"/>
        <v>2.23575582154386</v>
      </c>
      <c r="E22" s="78">
        <f t="shared" si="4"/>
        <v>2.218106246697261</v>
      </c>
      <c r="F22" s="78">
        <f t="shared" si="4"/>
        <v>2.266873442580853</v>
      </c>
      <c r="G22" s="78">
        <f t="shared" si="4"/>
        <v>2.2378724493176985</v>
      </c>
      <c r="H22" s="78">
        <f t="shared" si="4"/>
        <v>1.8900013923693042</v>
      </c>
      <c r="I22" s="78">
        <f t="shared" si="4"/>
        <v>1.925986949850428</v>
      </c>
      <c r="J22" s="78">
        <f t="shared" si="4"/>
        <v>1.9163978453740733</v>
      </c>
      <c r="K22" s="78">
        <f t="shared" si="4"/>
        <v>1.8383806120751498</v>
      </c>
      <c r="L22" s="78">
        <f t="shared" si="4"/>
        <v>1.9814623343521176</v>
      </c>
      <c r="M22" s="78">
        <f t="shared" si="4"/>
        <v>2.144629086375695</v>
      </c>
      <c r="N22" s="78">
        <f t="shared" si="4"/>
        <v>2.0783978028521353</v>
      </c>
      <c r="O22" s="78">
        <f t="shared" si="4"/>
        <v>2.033375328226526</v>
      </c>
      <c r="P22" s="84"/>
    </row>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Glenn Mutti</cp:lastModifiedBy>
  <dcterms:created xsi:type="dcterms:W3CDTF">1996-10-14T23:33:28Z</dcterms:created>
  <dcterms:modified xsi:type="dcterms:W3CDTF">2006-05-26T22:14:00Z</dcterms:modified>
  <cp:category/>
  <cp:version/>
  <cp:contentType/>
  <cp:contentStatus/>
</cp:coreProperties>
</file>